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915" windowHeight="12585" activeTab="1"/>
  </bookViews>
  <sheets>
    <sheet name="DKB" sheetId="1" r:id="rId1"/>
    <sheet name="Einzelergebnisse" sheetId="2" r:id="rId2"/>
    <sheet name="Beamer" sheetId="3" r:id="rId3"/>
  </sheets>
  <externalReferences>
    <externalReference r:id="rId6"/>
  </externalReferences>
  <definedNames>
    <definedName name="acht">#REF!</definedName>
    <definedName name="achtü">#REF!</definedName>
    <definedName name="drei">#REF!</definedName>
    <definedName name="dreiü">#REF!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'[1]übertrag'!$U$2:$V$15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<sst xmlns="http://schemas.openxmlformats.org/spreadsheetml/2006/main" count="386" uniqueCount="71">
  <si>
    <t>Spielbericht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</si>
  <si>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</si>
  <si>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</si>
  <si>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</si>
  <si>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</si>
  <si>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</si>
  <si>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</si>
  <si>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</si>
  <si>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</si>
  <si>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</si>
  <si>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</si>
  <si>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</si>
  <si>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</si>
  <si>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</si>
  <si>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</si>
  <si>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</si>
  <si>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</si>
  <si>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</si>
  <si>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</si>
  <si>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</si>
  <si>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Fe</t>
  </si>
  <si>
    <t>Abr</t>
  </si>
  <si>
    <t>Volle</t>
  </si>
  <si>
    <t>Ges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</si>
  <si>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</si>
  <si>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</si>
  <si>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</si>
  <si>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</si>
  <si>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</si>
  <si>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</si>
  <si>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</si>
  <si>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</si>
  <si>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</si>
  <si>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</si>
  <si>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</si>
  <si>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</si>
  <si>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</si>
  <si>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</si>
  <si>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</si>
  <si>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</si>
  <si>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</si>
  <si>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</si>
  <si>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</si>
  <si>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</si>
  <si>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</si>
  <si>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</si>
  <si>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</si>
  <si>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</si>
  <si>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</si>
  <si>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</si>
  <si>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</si>
  <si>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</si>
  <si>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</si>
  <si>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</si>
  <si>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</si>
  <si>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</si>
  <si>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Name</t>
  </si>
  <si>
    <t>Senioren</t>
  </si>
  <si>
    <t>FW</t>
  </si>
  <si>
    <t>Sp</t>
  </si>
  <si>
    <t>Mannschafts- &amp; Ergebnisfelder</t>
  </si>
  <si>
    <t>Vorname  Name</t>
  </si>
  <si>
    <t/>
  </si>
  <si>
    <t>DG</t>
  </si>
  <si>
    <t>Auswechselspieler</t>
  </si>
  <si>
    <t>Spiele Nummer</t>
  </si>
  <si>
    <t>Gesamt</t>
  </si>
  <si>
    <t>Liga / Klasse</t>
  </si>
  <si>
    <t>Satz- Mannschaftspunkte:</t>
  </si>
  <si>
    <t>Gesamtkegel-Kegelpunkte:</t>
  </si>
  <si>
    <t>Gesamt Mannschaftspunkte: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</si>
</sst>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  <numFmt numFmtId="170" formatCode="hh:mm\ &quot;Uhr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14"/>
      <name val="Times New Roman"/>
      <family val="1"/>
    </font>
    <font>
      <sz val="6"/>
      <name val="Times New Roman"/>
      <family val="1"/>
    </font>
    <font>
      <sz val="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330"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14" fontId="21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4" fontId="30" fillId="0" borderId="0" xfId="0" applyNumberFormat="1" applyFont="1" applyBorder="1" applyAlignment="1" applyProtection="1">
      <alignment/>
      <protection/>
    </xf>
    <xf numFmtId="14" fontId="31" fillId="0" borderId="0" xfId="0" applyNumberFormat="1" applyFont="1" applyBorder="1" applyAlignment="1" applyProtection="1">
      <alignment/>
      <protection/>
    </xf>
    <xf numFmtId="14" fontId="31" fillId="0" borderId="13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37" fillId="0" borderId="1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7" fillId="0" borderId="13" xfId="0" applyFont="1" applyBorder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2" fillId="0" borderId="0" xfId="0" applyFont="1" applyBorder="1" applyAlignment="1" applyProtection="1">
      <alignment horizontal="left"/>
      <protection/>
    </xf>
    <xf numFmtId="0" fontId="37" fillId="24" borderId="14" xfId="0" applyFont="1" applyFill="1" applyBorder="1" applyAlignment="1" applyProtection="1">
      <alignment/>
      <protection locked="0"/>
    </xf>
    <xf numFmtId="0" fontId="37" fillId="0" borderId="14" xfId="0" applyFont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 locked="0"/>
    </xf>
    <xf numFmtId="0" fontId="39" fillId="0" borderId="0" xfId="0" applyFont="1" applyBorder="1" applyAlignment="1">
      <alignment/>
    </xf>
    <xf numFmtId="0" fontId="39" fillId="0" borderId="13" xfId="0" applyNumberFormat="1" applyFont="1" applyFill="1" applyBorder="1" applyAlignment="1">
      <alignment/>
    </xf>
    <xf numFmtId="0" fontId="39" fillId="0" borderId="13" xfId="0" applyFont="1" applyBorder="1" applyAlignment="1">
      <alignment/>
    </xf>
    <xf numFmtId="0" fontId="18" fillId="7" borderId="16" xfId="0" applyNumberFormat="1" applyFont="1" applyFill="1" applyBorder="1" applyAlignment="1">
      <alignment horizontal="center" vertical="center"/>
    </xf>
    <xf numFmtId="0" fontId="18" fillId="7" borderId="17" xfId="0" applyNumberFormat="1" applyFont="1" applyFill="1" applyBorder="1" applyAlignment="1">
      <alignment horizontal="center" vertical="center"/>
    </xf>
    <xf numFmtId="0" fontId="18" fillId="7" borderId="18" xfId="0" applyNumberFormat="1" applyFont="1" applyFill="1" applyBorder="1" applyAlignment="1">
      <alignment horizontal="center" vertical="center"/>
    </xf>
    <xf numFmtId="0" fontId="18" fillId="7" borderId="19" xfId="0" applyNumberFormat="1" applyFont="1" applyFill="1" applyBorder="1" applyAlignment="1">
      <alignment horizontal="center" vertical="center"/>
    </xf>
    <xf numFmtId="0" fontId="18" fillId="7" borderId="2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vertical="center"/>
    </xf>
    <xf numFmtId="166" fontId="40" fillId="0" borderId="0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1" fontId="41" fillId="25" borderId="21" xfId="0" applyNumberFormat="1" applyFont="1" applyFill="1" applyBorder="1" applyAlignment="1" applyProtection="1">
      <alignment horizontal="center" vertical="center"/>
      <protection/>
    </xf>
    <xf numFmtId="1" fontId="41" fillId="26" borderId="21" xfId="0" applyNumberFormat="1" applyFont="1" applyFill="1" applyBorder="1" applyAlignment="1" applyProtection="1">
      <alignment horizontal="center" vertical="center"/>
      <protection/>
    </xf>
    <xf numFmtId="1" fontId="41" fillId="27" borderId="21" xfId="0" applyNumberFormat="1" applyFont="1" applyFill="1" applyBorder="1" applyAlignment="1" applyProtection="1">
      <alignment horizontal="center" vertical="center"/>
      <protection/>
    </xf>
    <xf numFmtId="1" fontId="41" fillId="28" borderId="21" xfId="0" applyNumberFormat="1" applyFont="1" applyFill="1" applyBorder="1" applyAlignment="1" applyProtection="1">
      <alignment horizontal="center" vertical="center"/>
      <protection/>
    </xf>
    <xf numFmtId="166" fontId="40" fillId="0" borderId="15" xfId="0" applyNumberFormat="1" applyFont="1" applyFill="1" applyBorder="1" applyAlignment="1">
      <alignment horizontal="center" vertical="center"/>
    </xf>
    <xf numFmtId="0" fontId="41" fillId="28" borderId="21" xfId="0" applyNumberFormat="1" applyFont="1" applyFill="1" applyBorder="1" applyAlignment="1" applyProtection="1">
      <alignment horizontal="center" vertical="center"/>
      <protection/>
    </xf>
    <xf numFmtId="0" fontId="41" fillId="27" borderId="21" xfId="0" applyNumberFormat="1" applyFont="1" applyFill="1" applyBorder="1" applyAlignment="1" applyProtection="1">
      <alignment horizontal="center" vertical="center"/>
      <protection/>
    </xf>
    <xf numFmtId="0" fontId="41" fillId="26" borderId="21" xfId="0" applyNumberFormat="1" applyFont="1" applyFill="1" applyBorder="1" applyAlignment="1" applyProtection="1">
      <alignment horizontal="center" vertical="center"/>
      <protection/>
    </xf>
    <xf numFmtId="0" fontId="41" fillId="25" borderId="21" xfId="0" applyNumberFormat="1" applyFont="1" applyFill="1" applyBorder="1" applyAlignment="1" applyProtection="1">
      <alignment horizontal="center" vertical="center"/>
      <protection/>
    </xf>
    <xf numFmtId="0" fontId="41" fillId="0" borderId="22" xfId="0" applyNumberFormat="1" applyFont="1" applyFill="1" applyBorder="1" applyAlignment="1" applyProtection="1">
      <alignment horizontal="center" vertical="center"/>
      <protection/>
    </xf>
    <xf numFmtId="0" fontId="24" fillId="0" borderId="23" xfId="0" applyNumberFormat="1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42" fillId="0" borderId="21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 applyProtection="1">
      <alignment horizontal="center" vertical="center"/>
      <protection/>
    </xf>
    <xf numFmtId="166" fontId="19" fillId="0" borderId="21" xfId="0" applyNumberFormat="1" applyFont="1" applyFill="1" applyBorder="1" applyAlignment="1">
      <alignment horizontal="center" vertical="center"/>
    </xf>
    <xf numFmtId="0" fontId="37" fillId="0" borderId="21" xfId="0" applyNumberFormat="1" applyFont="1" applyFill="1" applyBorder="1" applyAlignment="1">
      <alignment horizontal="center" vertical="center"/>
    </xf>
    <xf numFmtId="0" fontId="37" fillId="0" borderId="21" xfId="0" applyNumberFormat="1" applyFont="1" applyFill="1" applyBorder="1" applyAlignment="1">
      <alignment vertical="center"/>
    </xf>
    <xf numFmtId="0" fontId="42" fillId="0" borderId="22" xfId="0" applyNumberFormat="1" applyFont="1" applyFill="1" applyBorder="1" applyAlignment="1">
      <alignment vertical="center"/>
    </xf>
    <xf numFmtId="0" fontId="24" fillId="0" borderId="24" xfId="0" applyNumberFormat="1" applyFont="1" applyFill="1" applyBorder="1" applyAlignment="1">
      <alignment vertical="center"/>
    </xf>
    <xf numFmtId="0" fontId="18" fillId="0" borderId="21" xfId="0" applyNumberFormat="1" applyFont="1" applyFill="1" applyBorder="1" applyAlignment="1">
      <alignment horizontal="center" vertical="center" wrapText="1"/>
    </xf>
    <xf numFmtId="0" fontId="37" fillId="0" borderId="21" xfId="0" applyNumberFormat="1" applyFont="1" applyFill="1" applyBorder="1" applyAlignment="1" applyProtection="1">
      <alignment horizontal="center" vertical="center"/>
      <protection/>
    </xf>
    <xf numFmtId="0" fontId="31" fillId="0" borderId="25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vertical="center" wrapText="1"/>
    </xf>
    <xf numFmtId="0" fontId="18" fillId="29" borderId="21" xfId="0" applyFont="1" applyFill="1" applyBorder="1" applyAlignment="1">
      <alignment horizontal="center" vertical="center"/>
    </xf>
    <xf numFmtId="0" fontId="18" fillId="29" borderId="26" xfId="0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 applyProtection="1">
      <alignment vertical="center" wrapText="1"/>
      <protection/>
    </xf>
    <xf numFmtId="0" fontId="41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0" borderId="22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>
      <alignment vertical="center"/>
    </xf>
    <xf numFmtId="0" fontId="43" fillId="0" borderId="21" xfId="0" applyNumberFormat="1" applyFont="1" applyFill="1" applyBorder="1" applyAlignment="1">
      <alignment vertical="center"/>
    </xf>
    <xf numFmtId="0" fontId="39" fillId="0" borderId="21" xfId="0" applyNumberFormat="1" applyFont="1" applyFill="1" applyBorder="1" applyAlignment="1" applyProtection="1">
      <alignment horizontal="center" vertical="center"/>
      <protection/>
    </xf>
    <xf numFmtId="166" fontId="39" fillId="0" borderId="21" xfId="0" applyNumberFormat="1" applyFont="1" applyFill="1" applyBorder="1" applyAlignment="1">
      <alignment horizontal="center" vertical="center"/>
    </xf>
    <xf numFmtId="166" fontId="31" fillId="0" borderId="15" xfId="0" applyNumberFormat="1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39" fillId="0" borderId="21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vertical="center"/>
    </xf>
    <xf numFmtId="0" fontId="40" fillId="0" borderId="25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vertical="center" wrapText="1"/>
    </xf>
    <xf numFmtId="0" fontId="39" fillId="0" borderId="31" xfId="0" applyFont="1" applyBorder="1" applyAlignment="1">
      <alignment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0" fontId="40" fillId="0" borderId="27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26" fillId="0" borderId="32" xfId="0" applyFont="1" applyBorder="1" applyAlignment="1">
      <alignment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39" fillId="0" borderId="35" xfId="0" applyFont="1" applyBorder="1" applyAlignment="1">
      <alignment/>
    </xf>
    <xf numFmtId="0" fontId="26" fillId="0" borderId="36" xfId="0" applyNumberFormat="1" applyFont="1" applyFill="1" applyBorder="1" applyAlignment="1">
      <alignment vertical="center"/>
    </xf>
    <xf numFmtId="0" fontId="19" fillId="0" borderId="37" xfId="0" applyNumberFormat="1" applyFont="1" applyFill="1" applyBorder="1" applyAlignment="1">
      <alignment/>
    </xf>
    <xf numFmtId="0" fontId="27" fillId="0" borderId="36" xfId="0" applyNumberFormat="1" applyFont="1" applyFill="1" applyBorder="1" applyAlignment="1">
      <alignment/>
    </xf>
    <xf numFmtId="0" fontId="47" fillId="30" borderId="38" xfId="0" applyNumberFormat="1" applyFont="1" applyFill="1" applyBorder="1" applyAlignment="1">
      <alignment horizontal="center" vertical="center"/>
    </xf>
    <xf numFmtId="1" fontId="28" fillId="31" borderId="39" xfId="0" applyNumberFormat="1" applyFont="1" applyFill="1" applyBorder="1" applyAlignment="1">
      <alignment horizontal="right" vertical="center"/>
    </xf>
    <xf numFmtId="166" fontId="32" fillId="31" borderId="40" xfId="0" applyNumberFormat="1" applyFont="1" applyFill="1" applyBorder="1" applyAlignment="1">
      <alignment horizontal="center" vertical="center"/>
    </xf>
    <xf numFmtId="1" fontId="28" fillId="31" borderId="38" xfId="0" applyNumberFormat="1" applyFont="1" applyFill="1" applyBorder="1" applyAlignment="1">
      <alignment horizontal="left" vertical="center"/>
    </xf>
    <xf numFmtId="0" fontId="39" fillId="0" borderId="37" xfId="0" applyNumberFormat="1" applyFont="1" applyFill="1" applyBorder="1" applyAlignment="1">
      <alignment/>
    </xf>
    <xf numFmtId="0" fontId="39" fillId="0" borderId="40" xfId="0" applyNumberFormat="1" applyFont="1" applyFill="1" applyBorder="1" applyAlignment="1">
      <alignment/>
    </xf>
    <xf numFmtId="0" fontId="39" fillId="0" borderId="40" xfId="0" applyFont="1" applyBorder="1" applyAlignment="1">
      <alignment/>
    </xf>
    <xf numFmtId="0" fontId="21" fillId="15" borderId="0" xfId="44" applyFont="1" applyBorder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/>
    </xf>
    <xf numFmtId="0" fontId="20" fillId="0" borderId="0" xfId="0" applyNumberFormat="1" applyFont="1" applyFill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43" xfId="0" applyNumberFormat="1" applyFont="1" applyFill="1" applyBorder="1" applyAlignment="1" applyProtection="1">
      <alignment/>
      <protection/>
    </xf>
    <xf numFmtId="0" fontId="18" fillId="0" borderId="44" xfId="0" applyNumberFormat="1" applyFont="1" applyFill="1" applyBorder="1" applyAlignment="1" applyProtection="1">
      <alignment/>
      <protection/>
    </xf>
    <xf numFmtId="0" fontId="0" fillId="0" borderId="44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45" xfId="0" applyNumberFormat="1" applyFont="1" applyFill="1" applyBorder="1" applyAlignment="1" applyProtection="1">
      <alignment vertical="center"/>
      <protection/>
    </xf>
    <xf numFmtId="14" fontId="18" fillId="0" borderId="44" xfId="0" applyNumberFormat="1" applyFont="1" applyFill="1" applyBorder="1" applyAlignment="1" applyProtection="1">
      <alignment horizontal="right" vertical="center"/>
      <protection/>
    </xf>
    <xf numFmtId="0" fontId="18" fillId="0" borderId="46" xfId="0" applyNumberFormat="1" applyFont="1" applyFill="1" applyBorder="1" applyAlignment="1" applyProtection="1">
      <alignment/>
      <protection/>
    </xf>
    <xf numFmtId="0" fontId="0" fillId="0" borderId="45" xfId="0" applyNumberFormat="1" applyFill="1" applyBorder="1" applyAlignment="1" applyProtection="1">
      <alignment/>
      <protection/>
    </xf>
    <xf numFmtId="0" fontId="18" fillId="0" borderId="45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22" fontId="18" fillId="0" borderId="44" xfId="0" applyNumberFormat="1" applyFont="1" applyFill="1" applyBorder="1" applyAlignment="1" applyProtection="1">
      <alignment horizontal="right"/>
      <protection/>
    </xf>
    <xf numFmtId="170" fontId="19" fillId="0" borderId="0" xfId="0" applyNumberFormat="1" applyFont="1" applyFill="1" applyBorder="1" applyAlignment="1" applyProtection="1">
      <alignment vertical="top"/>
      <protection/>
    </xf>
    <xf numFmtId="0" fontId="0" fillId="0" borderId="47" xfId="0" applyNumberFormat="1" applyFill="1" applyBorder="1" applyAlignment="1" applyProtection="1">
      <alignment/>
      <protection/>
    </xf>
    <xf numFmtId="0" fontId="18" fillId="0" borderId="48" xfId="0" applyNumberFormat="1" applyFont="1" applyFill="1" applyBorder="1" applyAlignment="1" applyProtection="1">
      <alignment/>
      <protection/>
    </xf>
    <xf numFmtId="0" fontId="18" fillId="0" borderId="47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49" xfId="0" applyNumberFormat="1" applyFill="1" applyBorder="1" applyAlignment="1" applyProtection="1">
      <alignment/>
      <protection/>
    </xf>
    <xf numFmtId="0" fontId="18" fillId="0" borderId="50" xfId="0" applyNumberFormat="1" applyFont="1" applyFill="1" applyBorder="1" applyAlignment="1" applyProtection="1">
      <alignment horizontal="right"/>
      <protection/>
    </xf>
    <xf numFmtId="0" fontId="0" fillId="0" borderId="44" xfId="0" applyNumberFormat="1" applyFont="1" applyFill="1" applyBorder="1" applyAlignment="1" applyProtection="1">
      <alignment horizontal="right"/>
      <protection/>
    </xf>
    <xf numFmtId="0" fontId="0" fillId="0" borderId="44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 horizontal="center" vertical="center"/>
      <protection/>
    </xf>
    <xf numFmtId="0" fontId="24" fillId="0" borderId="5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9" fillId="0" borderId="53" xfId="0" applyNumberFormat="1" applyFont="1" applyFill="1" applyBorder="1" applyAlignment="1" applyProtection="1">
      <alignment horizontal="center" vertical="center"/>
      <protection/>
    </xf>
    <xf numFmtId="0" fontId="19" fillId="0" borderId="54" xfId="0" applyNumberFormat="1" applyFont="1" applyFill="1" applyBorder="1" applyAlignment="1" applyProtection="1">
      <alignment horizontal="center" vertical="center"/>
      <protection/>
    </xf>
    <xf numFmtId="0" fontId="19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19" fillId="0" borderId="3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19" fillId="0" borderId="55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18" fillId="0" borderId="5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vertical="center"/>
      <protection/>
    </xf>
    <xf numFmtId="0" fontId="27" fillId="0" borderId="14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right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166" fontId="28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66" fontId="28" fillId="0" borderId="21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7" fillId="0" borderId="0" xfId="0" applyNumberFormat="1" applyFont="1" applyFill="1" applyAlignment="1" applyProtection="1">
      <alignment/>
      <protection/>
    </xf>
    <xf numFmtId="0" fontId="2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45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24" xfId="0" applyNumberFormat="1" applyFont="1" applyFill="1" applyBorder="1" applyAlignment="1" applyProtection="1">
      <alignment horizontal="center" vertical="center"/>
      <protection locked="0"/>
    </xf>
    <xf numFmtId="0" fontId="21" fillId="0" borderId="57" xfId="0" applyNumberFormat="1" applyFont="1" applyFill="1" applyBorder="1" applyAlignment="1" applyProtection="1">
      <alignment horizontal="center" vertical="center"/>
      <protection locked="0"/>
    </xf>
    <xf numFmtId="0" fontId="21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NumberFormat="1" applyFill="1" applyBorder="1" applyAlignment="1" applyProtection="1">
      <alignment/>
      <protection locked="0"/>
    </xf>
    <xf numFmtId="0" fontId="0" fillId="0" borderId="48" xfId="0" applyNumberFormat="1" applyFill="1" applyBorder="1" applyAlignment="1" applyProtection="1">
      <alignment/>
      <protection locked="0"/>
    </xf>
    <xf numFmtId="0" fontId="21" fillId="0" borderId="51" xfId="0" applyNumberFormat="1" applyFont="1" applyFill="1" applyBorder="1" applyAlignment="1" applyProtection="1">
      <alignment horizontal="center"/>
      <protection locked="0"/>
    </xf>
    <xf numFmtId="0" fontId="21" fillId="0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60" xfId="0" applyNumberFormat="1" applyFont="1" applyFill="1" applyBorder="1" applyAlignment="1" applyProtection="1">
      <alignment horizontal="center" vertical="center"/>
      <protection locked="0"/>
    </xf>
    <xf numFmtId="165" fontId="19" fillId="0" borderId="23" xfId="0" applyNumberFormat="1" applyFont="1" applyFill="1" applyBorder="1" applyAlignment="1" applyProtection="1">
      <alignment horizontal="center" vertical="center"/>
      <protection locked="0"/>
    </xf>
    <xf numFmtId="167" fontId="19" fillId="0" borderId="23" xfId="0" applyNumberFormat="1" applyFont="1" applyFill="1" applyBorder="1" applyAlignment="1" applyProtection="1">
      <alignment horizontal="center" vertical="center"/>
      <protection locked="0"/>
    </xf>
    <xf numFmtId="167" fontId="19" fillId="0" borderId="28" xfId="0" applyNumberFormat="1" applyFont="1" applyFill="1" applyBorder="1" applyAlignment="1" applyProtection="1" quotePrefix="1">
      <alignment horizontal="center" vertical="center"/>
      <protection locked="0"/>
    </xf>
    <xf numFmtId="167" fontId="19" fillId="0" borderId="61" xfId="0" applyNumberFormat="1" applyFont="1" applyFill="1" applyBorder="1" applyAlignment="1" applyProtection="1">
      <alignment horizontal="center" vertical="center"/>
      <protection locked="0"/>
    </xf>
    <xf numFmtId="167" fontId="19" fillId="0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44" xfId="0" applyNumberFormat="1" applyFont="1" applyFill="1" applyBorder="1" applyAlignment="1" applyProtection="1">
      <alignment horizontal="left"/>
      <protection/>
    </xf>
    <xf numFmtId="0" fontId="0" fillId="0" borderId="49" xfId="0" applyNumberFormat="1" applyFill="1" applyBorder="1" applyAlignment="1" applyProtection="1">
      <alignment horizontal="center"/>
      <protection/>
    </xf>
    <xf numFmtId="0" fontId="18" fillId="0" borderId="49" xfId="0" applyNumberFormat="1" applyFont="1" applyFill="1" applyBorder="1" applyAlignment="1" applyProtection="1">
      <alignment horizontal="right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26" fillId="0" borderId="49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right"/>
      <protection/>
    </xf>
    <xf numFmtId="0" fontId="0" fillId="0" borderId="44" xfId="0" applyNumberFormat="1" applyFill="1" applyBorder="1" applyAlignment="1" applyProtection="1">
      <alignment horizontal="left"/>
      <protection locked="0"/>
    </xf>
    <xf numFmtId="0" fontId="0" fillId="0" borderId="45" xfId="0" applyNumberFormat="1" applyFill="1" applyBorder="1" applyAlignment="1" applyProtection="1">
      <alignment horizontal="left"/>
      <protection locked="0"/>
    </xf>
    <xf numFmtId="0" fontId="26" fillId="0" borderId="45" xfId="0" applyNumberFormat="1" applyFont="1" applyFill="1" applyBorder="1" applyAlignment="1" applyProtection="1">
      <alignment horizont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2" xfId="0" applyNumberFormat="1" applyFont="1" applyFill="1" applyBorder="1" applyAlignment="1" applyProtection="1">
      <alignment horizontal="center"/>
      <protection/>
    </xf>
    <xf numFmtId="0" fontId="19" fillId="0" borderId="54" xfId="0" applyNumberFormat="1" applyFont="1" applyFill="1" applyBorder="1" applyAlignment="1" applyProtection="1">
      <alignment horizontal="center"/>
      <protection/>
    </xf>
    <xf numFmtId="166" fontId="18" fillId="0" borderId="56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 horizontal="center"/>
      <protection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63" xfId="71" applyNumberFormat="1" applyFont="1" applyFill="1" applyBorder="1" applyAlignment="1" applyProtection="1">
      <alignment horizontal="center" vertical="center" wrapText="1"/>
      <protection/>
    </xf>
    <xf numFmtId="0" fontId="0" fillId="0" borderId="64" xfId="71" applyNumberFormat="1" applyFont="1" applyFill="1" applyBorder="1" applyAlignment="1" applyProtection="1">
      <alignment horizontal="center" vertical="center" wrapText="1"/>
      <protection/>
    </xf>
    <xf numFmtId="0" fontId="0" fillId="0" borderId="65" xfId="71" applyNumberFormat="1" applyFont="1" applyFill="1" applyBorder="1" applyAlignment="1" applyProtection="1">
      <alignment horizontal="center" vertical="center" wrapText="1"/>
      <protection/>
    </xf>
    <xf numFmtId="0" fontId="0" fillId="0" borderId="66" xfId="71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distributed"/>
      <protection/>
    </xf>
    <xf numFmtId="0" fontId="19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67" xfId="71" applyNumberFormat="1" applyFont="1" applyFill="1" applyBorder="1" applyAlignment="1" applyProtection="1">
      <alignment horizontal="center" vertical="center" wrapText="1"/>
      <protection/>
    </xf>
    <xf numFmtId="0" fontId="24" fillId="0" borderId="68" xfId="0" applyNumberFormat="1" applyFont="1" applyFill="1" applyBorder="1" applyAlignment="1" applyProtection="1">
      <alignment horizontal="center" vertical="center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27" xfId="0" applyNumberFormat="1" applyFont="1" applyFill="1" applyBorder="1" applyAlignment="1" applyProtection="1">
      <alignment horizontal="center" vertical="distributed"/>
      <protection/>
    </xf>
    <xf numFmtId="0" fontId="19" fillId="0" borderId="12" xfId="0" applyNumberFormat="1" applyFont="1" applyFill="1" applyBorder="1" applyAlignment="1" applyProtection="1">
      <alignment horizontal="center" vertical="distributed"/>
      <protection/>
    </xf>
    <xf numFmtId="0" fontId="23" fillId="0" borderId="44" xfId="0" applyNumberFormat="1" applyFont="1" applyFill="1" applyBorder="1" applyAlignment="1" applyProtection="1">
      <alignment horizontal="center"/>
      <protection/>
    </xf>
    <xf numFmtId="0" fontId="34" fillId="32" borderId="0" xfId="0" applyNumberFormat="1" applyFont="1" applyFill="1" applyAlignment="1" applyProtection="1">
      <alignment horizontal="center" vertical="center"/>
      <protection locked="0"/>
    </xf>
    <xf numFmtId="22" fontId="18" fillId="0" borderId="45" xfId="0" applyNumberFormat="1" applyFont="1" applyFill="1" applyBorder="1" applyAlignment="1" applyProtection="1">
      <alignment horizontal="left"/>
      <protection/>
    </xf>
    <xf numFmtId="0" fontId="18" fillId="0" borderId="45" xfId="0" applyNumberFormat="1" applyFont="1" applyFill="1" applyBorder="1" applyAlignment="1" applyProtection="1">
      <alignment horizontal="left"/>
      <protection/>
    </xf>
    <xf numFmtId="170" fontId="19" fillId="0" borderId="45" xfId="0" applyNumberFormat="1" applyFont="1" applyFill="1" applyBorder="1" applyAlignment="1" applyProtection="1">
      <alignment horizontal="left" vertical="top"/>
      <protection locked="0"/>
    </xf>
    <xf numFmtId="170" fontId="19" fillId="0" borderId="45" xfId="0" applyNumberFormat="1" applyFont="1" applyFill="1" applyBorder="1" applyAlignment="1" applyProtection="1">
      <alignment horizontal="center" vertical="top"/>
      <protection locked="0"/>
    </xf>
    <xf numFmtId="0" fontId="0" fillId="0" borderId="45" xfId="0" applyNumberFormat="1" applyFont="1" applyFill="1" applyBorder="1" applyAlignment="1" applyProtection="1">
      <alignment horizontal="left" vertical="top"/>
      <protection locked="0"/>
    </xf>
    <xf numFmtId="0" fontId="0" fillId="0" borderId="45" xfId="0" applyNumberFormat="1" applyFill="1" applyBorder="1" applyAlignment="1" applyProtection="1">
      <alignment horizontal="left" vertical="top"/>
      <protection locked="0"/>
    </xf>
    <xf numFmtId="0" fontId="33" fillId="32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 applyProtection="1">
      <alignment horizontal="left"/>
      <protection/>
    </xf>
    <xf numFmtId="0" fontId="0" fillId="0" borderId="44" xfId="0" applyNumberFormat="1" applyFont="1" applyFill="1" applyBorder="1" applyAlignment="1" applyProtection="1">
      <alignment horizontal="left" vertical="top"/>
      <protection locked="0"/>
    </xf>
    <xf numFmtId="0" fontId="0" fillId="0" borderId="44" xfId="0" applyNumberFormat="1" applyFill="1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/>
      <protection locked="0"/>
    </xf>
    <xf numFmtId="14" fontId="19" fillId="0" borderId="45" xfId="0" applyNumberFormat="1" applyFont="1" applyFill="1" applyBorder="1" applyAlignment="1" applyProtection="1" quotePrefix="1">
      <alignment horizontal="center" vertical="top"/>
      <protection locked="0"/>
    </xf>
    <xf numFmtId="0" fontId="32" fillId="24" borderId="0" xfId="0" applyFont="1" applyFill="1" applyBorder="1" applyAlignment="1" applyProtection="1">
      <alignment horizontal="left"/>
      <protection locked="0"/>
    </xf>
    <xf numFmtId="0" fontId="0" fillId="24" borderId="0" xfId="0" applyFill="1" applyAlignment="1" applyProtection="1">
      <alignment/>
      <protection locked="0"/>
    </xf>
    <xf numFmtId="0" fontId="21" fillId="33" borderId="0" xfId="70" applyFont="1" applyFill="1" applyBorder="1" applyAlignment="1" applyProtection="1">
      <alignment horizontal="center" vertical="center"/>
      <protection/>
    </xf>
    <xf numFmtId="0" fontId="21" fillId="33" borderId="0" xfId="71" applyFont="1" applyFill="1" applyAlignment="1" applyProtection="1">
      <alignment horizontal="center" vertical="center"/>
      <protection/>
    </xf>
    <xf numFmtId="0" fontId="35" fillId="15" borderId="0" xfId="70" applyFont="1" applyFill="1" applyBorder="1" applyAlignment="1" applyProtection="1">
      <alignment horizontal="center" vertical="center"/>
      <protection/>
    </xf>
    <xf numFmtId="0" fontId="35" fillId="15" borderId="0" xfId="71" applyFont="1" applyFill="1" applyAlignment="1" applyProtection="1">
      <alignment horizontal="center" vertical="center"/>
      <protection/>
    </xf>
    <xf numFmtId="0" fontId="26" fillId="0" borderId="39" xfId="0" applyNumberFormat="1" applyFont="1" applyFill="1" applyBorder="1" applyAlignment="1">
      <alignment horizontal="center" vertical="center"/>
    </xf>
    <xf numFmtId="0" fontId="26" fillId="0" borderId="40" xfId="0" applyNumberFormat="1" applyFont="1" applyFill="1" applyBorder="1" applyAlignment="1">
      <alignment horizontal="center"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166" fontId="21" fillId="0" borderId="56" xfId="0" applyNumberFormat="1" applyFont="1" applyFill="1" applyBorder="1" applyAlignment="1">
      <alignment horizontal="center" vertical="center"/>
    </xf>
    <xf numFmtId="166" fontId="21" fillId="0" borderId="14" xfId="0" applyNumberFormat="1" applyFont="1" applyFill="1" applyBorder="1" applyAlignment="1">
      <alignment horizontal="center" vertical="center"/>
    </xf>
    <xf numFmtId="0" fontId="34" fillId="0" borderId="71" xfId="0" applyNumberFormat="1" applyFont="1" applyBorder="1" applyAlignment="1">
      <alignment horizontal="center" vertical="center"/>
    </xf>
    <xf numFmtId="0" fontId="34" fillId="0" borderId="72" xfId="0" applyNumberFormat="1" applyFont="1" applyBorder="1" applyAlignment="1">
      <alignment horizontal="center" vertical="center"/>
    </xf>
    <xf numFmtId="0" fontId="26" fillId="0" borderId="73" xfId="0" applyNumberFormat="1" applyFont="1" applyFill="1" applyBorder="1" applyAlignment="1">
      <alignment horizontal="center" vertical="center"/>
    </xf>
    <xf numFmtId="0" fontId="26" fillId="0" borderId="74" xfId="0" applyNumberFormat="1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>
      <alignment horizontal="center" vertical="center"/>
    </xf>
    <xf numFmtId="0" fontId="26" fillId="0" borderId="75" xfId="0" applyNumberFormat="1" applyFont="1" applyFill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46" fillId="7" borderId="78" xfId="0" applyNumberFormat="1" applyFont="1" applyFill="1" applyBorder="1" applyAlignment="1">
      <alignment horizontal="center" vertical="center"/>
    </xf>
    <xf numFmtId="0" fontId="46" fillId="7" borderId="32" xfId="0" applyNumberFormat="1" applyFont="1" applyFill="1" applyBorder="1" applyAlignment="1">
      <alignment horizontal="center" vertical="center"/>
    </xf>
    <xf numFmtId="1" fontId="26" fillId="31" borderId="34" xfId="0" applyNumberFormat="1" applyFont="1" applyFill="1" applyBorder="1" applyAlignment="1">
      <alignment horizontal="center" vertical="center"/>
    </xf>
    <xf numFmtId="1" fontId="26" fillId="31" borderId="14" xfId="0" applyNumberFormat="1" applyFont="1" applyFill="1" applyBorder="1" applyAlignment="1">
      <alignment horizontal="center" vertical="center"/>
    </xf>
    <xf numFmtId="1" fontId="26" fillId="31" borderId="33" xfId="0" applyNumberFormat="1" applyFont="1" applyFill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80" xfId="0" applyNumberFormat="1" applyFont="1" applyFill="1" applyBorder="1" applyAlignment="1">
      <alignment horizontal="center" vertical="center"/>
    </xf>
    <xf numFmtId="0" fontId="26" fillId="0" borderId="81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72" xfId="0" applyNumberFormat="1" applyFont="1" applyFill="1" applyBorder="1" applyAlignment="1">
      <alignment horizontal="center" vertical="center"/>
    </xf>
    <xf numFmtId="166" fontId="21" fillId="0" borderId="82" xfId="0" applyNumberFormat="1" applyFont="1" applyFill="1" applyBorder="1" applyAlignment="1">
      <alignment horizontal="center" vertical="center"/>
    </xf>
    <xf numFmtId="166" fontId="21" fillId="0" borderId="33" xfId="0" applyNumberFormat="1" applyFont="1" applyFill="1" applyBorder="1" applyAlignment="1">
      <alignment horizontal="center" vertical="center"/>
    </xf>
    <xf numFmtId="166" fontId="26" fillId="31" borderId="80" xfId="0" applyNumberFormat="1" applyFont="1" applyFill="1" applyBorder="1" applyAlignment="1">
      <alignment horizontal="center" vertical="center"/>
    </xf>
    <xf numFmtId="166" fontId="26" fillId="31" borderId="73" xfId="0" applyNumberFormat="1" applyFont="1" applyFill="1" applyBorder="1" applyAlignment="1">
      <alignment horizontal="center" vertical="center"/>
    </xf>
    <xf numFmtId="166" fontId="26" fillId="31" borderId="74" xfId="0" applyNumberFormat="1" applyFont="1" applyFill="1" applyBorder="1" applyAlignment="1">
      <alignment horizontal="center" vertical="center"/>
    </xf>
    <xf numFmtId="166" fontId="26" fillId="31" borderId="81" xfId="0" applyNumberFormat="1" applyFont="1" applyFill="1" applyBorder="1" applyAlignment="1">
      <alignment horizontal="center" vertical="center"/>
    </xf>
    <xf numFmtId="166" fontId="26" fillId="31" borderId="47" xfId="0" applyNumberFormat="1" applyFont="1" applyFill="1" applyBorder="1" applyAlignment="1">
      <alignment horizontal="center" vertical="center"/>
    </xf>
    <xf numFmtId="166" fontId="26" fillId="31" borderId="7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 wrapText="1"/>
    </xf>
    <xf numFmtId="0" fontId="28" fillId="0" borderId="83" xfId="0" applyNumberFormat="1" applyFont="1" applyFill="1" applyBorder="1" applyAlignment="1">
      <alignment horizontal="center" vertical="center"/>
    </xf>
    <xf numFmtId="0" fontId="28" fillId="0" borderId="84" xfId="0" applyNumberFormat="1" applyFont="1" applyFill="1" applyBorder="1" applyAlignment="1">
      <alignment horizontal="center" vertical="center"/>
    </xf>
    <xf numFmtId="0" fontId="28" fillId="0" borderId="58" xfId="0" applyNumberFormat="1" applyFont="1" applyFill="1" applyBorder="1" applyAlignment="1">
      <alignment horizontal="center" vertical="center"/>
    </xf>
    <xf numFmtId="0" fontId="28" fillId="0" borderId="85" xfId="0" applyNumberFormat="1" applyFont="1" applyFill="1" applyBorder="1" applyAlignment="1">
      <alignment horizontal="center" vertical="center"/>
    </xf>
    <xf numFmtId="0" fontId="28" fillId="0" borderId="86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85" xfId="0" applyNumberFormat="1" applyFont="1" applyFill="1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horizontal="center" vertical="center" wrapText="1"/>
    </xf>
    <xf numFmtId="0" fontId="31" fillId="0" borderId="59" xfId="0" applyNumberFormat="1" applyFont="1" applyFill="1" applyBorder="1" applyAlignment="1" applyProtection="1">
      <alignment horizontal="center" vertical="center" wrapText="1"/>
      <protection/>
    </xf>
    <xf numFmtId="0" fontId="28" fillId="0" borderId="28" xfId="0" applyNumberFormat="1" applyFont="1" applyFill="1" applyBorder="1" applyAlignment="1">
      <alignment horizontal="center" vertical="center"/>
    </xf>
    <xf numFmtId="166" fontId="45" fillId="0" borderId="15" xfId="0" applyNumberFormat="1" applyFont="1" applyFill="1" applyBorder="1" applyAlignment="1">
      <alignment horizontal="center" vertical="center"/>
    </xf>
    <xf numFmtId="166" fontId="45" fillId="0" borderId="0" xfId="0" applyNumberFormat="1" applyFont="1" applyFill="1" applyBorder="1" applyAlignment="1">
      <alignment horizontal="center" vertical="center"/>
    </xf>
    <xf numFmtId="166" fontId="45" fillId="0" borderId="31" xfId="0" applyNumberFormat="1" applyFont="1" applyFill="1" applyBorder="1" applyAlignment="1">
      <alignment horizontal="center" vertical="center"/>
    </xf>
    <xf numFmtId="1" fontId="40" fillId="0" borderId="15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1" fontId="40" fillId="0" borderId="31" xfId="0" applyNumberFormat="1" applyFont="1" applyFill="1" applyBorder="1" applyAlignment="1">
      <alignment horizontal="center" vertical="center"/>
    </xf>
    <xf numFmtId="14" fontId="25" fillId="0" borderId="15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14" fontId="25" fillId="0" borderId="31" xfId="0" applyNumberFormat="1" applyFont="1" applyFill="1" applyBorder="1" applyAlignment="1">
      <alignment horizontal="center" vertical="center"/>
    </xf>
    <xf numFmtId="166" fontId="23" fillId="0" borderId="15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166" fontId="23" fillId="0" borderId="31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31" xfId="0" applyNumberFormat="1" applyFont="1" applyFill="1" applyBorder="1" applyAlignment="1">
      <alignment horizontal="center" vertical="center"/>
    </xf>
    <xf numFmtId="166" fontId="36" fillId="0" borderId="15" xfId="0" applyNumberFormat="1" applyFont="1" applyFill="1" applyBorder="1" applyAlignment="1">
      <alignment horizontal="center" vertical="center"/>
    </xf>
    <xf numFmtId="166" fontId="36" fillId="0" borderId="0" xfId="0" applyNumberFormat="1" applyFont="1" applyFill="1" applyBorder="1" applyAlignment="1">
      <alignment horizontal="center" vertical="center"/>
    </xf>
    <xf numFmtId="166" fontId="36" fillId="0" borderId="31" xfId="0" applyNumberFormat="1" applyFont="1" applyFill="1" applyBorder="1" applyAlignment="1">
      <alignment horizontal="center" vertical="center"/>
    </xf>
    <xf numFmtId="0" fontId="38" fillId="32" borderId="78" xfId="0" applyNumberFormat="1" applyFont="1" applyFill="1" applyBorder="1" applyAlignment="1">
      <alignment horizontal="left" vertical="center"/>
    </xf>
    <xf numFmtId="0" fontId="38" fillId="32" borderId="77" xfId="0" applyNumberFormat="1" applyFont="1" applyFill="1" applyBorder="1" applyAlignment="1">
      <alignment horizontal="left" vertical="center"/>
    </xf>
    <xf numFmtId="0" fontId="38" fillId="32" borderId="32" xfId="0" applyNumberFormat="1" applyFont="1" applyFill="1" applyBorder="1" applyAlignment="1">
      <alignment horizontal="left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166" fontId="40" fillId="0" borderId="15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 vertical="center"/>
    </xf>
    <xf numFmtId="166" fontId="40" fillId="0" borderId="31" xfId="0" applyNumberFormat="1" applyFont="1" applyFill="1" applyBorder="1" applyAlignment="1">
      <alignment horizontal="center" vertical="center"/>
    </xf>
    <xf numFmtId="0" fontId="19" fillId="0" borderId="83" xfId="0" applyNumberFormat="1" applyFont="1" applyFill="1" applyBorder="1" applyAlignment="1" applyProtection="1">
      <alignment horizontal="center" vertical="center"/>
      <protection/>
    </xf>
    <xf numFmtId="0" fontId="19" fillId="0" borderId="84" xfId="0" applyNumberFormat="1" applyFont="1" applyFill="1" applyBorder="1" applyAlignment="1" applyProtection="1">
      <alignment horizontal="center" vertical="center"/>
      <protection/>
    </xf>
    <xf numFmtId="0" fontId="19" fillId="0" borderId="58" xfId="0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_DKBC_120_32&amp;64 14-15 - Kopie" xfId="70"/>
    <cellStyle name="Standard_Männer I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4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showGridLines="0" zoomScalePageLayoutView="0" workbookViewId="0" topLeftCell="A1">
      <selection activeCell="V57" sqref="V57"/>
    </sheetView>
  </sheetViews>
  <sheetFormatPr defaultColWidth="11.421875" defaultRowHeight="12.75"/>
  <cols>
    <col min="1" max="1" width="7.7109375" style="116" customWidth="1"/>
    <col min="2" max="2" width="4.7109375" style="116" customWidth="1"/>
    <col min="3" max="3" width="3.140625" style="116" customWidth="1"/>
    <col min="4" max="4" width="8.00390625" style="116" customWidth="1"/>
    <col min="5" max="5" width="3.28125" style="116" customWidth="1"/>
    <col min="6" max="7" width="4.28125" style="116" customWidth="1"/>
    <col min="8" max="8" width="0.5625" style="116" customWidth="1"/>
    <col min="9" max="9" width="3.7109375" style="116" customWidth="1"/>
    <col min="10" max="10" width="4.140625" style="116" customWidth="1"/>
    <col min="11" max="11" width="3.28125" style="116" customWidth="1"/>
    <col min="12" max="12" width="3.7109375" style="116" customWidth="1"/>
    <col min="13" max="13" width="0.9921875" style="116" customWidth="1"/>
    <col min="14" max="14" width="3.7109375" style="116" customWidth="1"/>
    <col min="15" max="15" width="7.7109375" style="116" customWidth="1"/>
    <col min="16" max="16" width="4.7109375" style="116" customWidth="1"/>
    <col min="17" max="17" width="3.140625" style="116" customWidth="1"/>
    <col min="18" max="18" width="8.00390625" style="116" customWidth="1"/>
    <col min="19" max="19" width="3.28125" style="116" customWidth="1"/>
    <col min="20" max="21" width="4.28125" style="116" customWidth="1"/>
    <col min="22" max="22" width="2.8515625" style="116" customWidth="1"/>
    <col min="23" max="23" width="1.57421875" style="116" customWidth="1"/>
    <col min="24" max="24" width="4.140625" style="116" customWidth="1"/>
    <col min="25" max="26" width="3.28125" style="116" customWidth="1"/>
    <col min="27" max="16384" width="11.421875" style="116" customWidth="1"/>
  </cols>
  <sheetData>
    <row r="1" spans="7:18" ht="33" customHeight="1"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117" t="s">
        <v>0</v>
      </c>
    </row>
    <row r="2" spans="5:26" ht="12.75">
      <c r="E2" s="118" t="s">
        <v>57</v>
      </c>
      <c r="F2" s="119"/>
      <c r="G2" s="119"/>
      <c r="H2" s="119"/>
      <c r="I2" s="120"/>
      <c r="J2" s="193" t="s">
        <v>62</v>
      </c>
      <c r="N2" s="245" t="s">
        <v>1</v>
      </c>
      <c r="O2" s="245"/>
      <c r="P2" s="246"/>
      <c r="Q2" s="247"/>
      <c r="R2" s="247"/>
      <c r="S2" s="247"/>
      <c r="T2" s="247"/>
      <c r="U2" s="247"/>
      <c r="V2" s="247"/>
      <c r="W2" s="247"/>
      <c r="X2" s="247"/>
      <c r="Y2" s="247"/>
      <c r="Z2" s="121"/>
    </row>
    <row r="3" spans="1:26" ht="12.75" customHeight="1">
      <c r="A3" s="118" t="s">
        <v>2</v>
      </c>
      <c r="B3" s="119"/>
      <c r="C3" s="187" t="s">
        <v>62</v>
      </c>
      <c r="E3" s="122" t="s">
        <v>3</v>
      </c>
      <c r="F3" s="123"/>
      <c r="G3" s="124"/>
      <c r="H3" s="124"/>
      <c r="I3" s="124"/>
      <c r="J3" s="189" t="s">
        <v>62</v>
      </c>
      <c r="K3" s="1"/>
      <c r="L3" s="1"/>
      <c r="M3" s="125"/>
      <c r="N3" s="126" t="s">
        <v>4</v>
      </c>
      <c r="O3" s="126"/>
      <c r="P3" s="241"/>
      <c r="Q3" s="248"/>
      <c r="R3" s="248"/>
      <c r="S3" s="124"/>
      <c r="T3" s="124"/>
      <c r="U3" s="127" t="s">
        <v>5</v>
      </c>
      <c r="V3" s="249">
        <f ca="1">TODAY()</f>
        <v>42252</v>
      </c>
      <c r="W3" s="249"/>
      <c r="X3" s="249"/>
      <c r="Y3" s="249"/>
      <c r="Z3" s="121"/>
    </row>
    <row r="4" spans="1:26" ht="12.75" customHeight="1">
      <c r="A4" s="128" t="s">
        <v>6</v>
      </c>
      <c r="B4" s="129"/>
      <c r="C4" s="188" t="s">
        <v>62</v>
      </c>
      <c r="E4" s="128" t="s">
        <v>7</v>
      </c>
      <c r="F4" s="130"/>
      <c r="G4" s="129"/>
      <c r="H4" s="129"/>
      <c r="I4" s="129"/>
      <c r="J4" s="188" t="s">
        <v>62</v>
      </c>
      <c r="K4" s="131"/>
      <c r="L4" s="125"/>
      <c r="M4" s="125"/>
      <c r="N4" s="238" t="s">
        <v>8</v>
      </c>
      <c r="O4" s="238"/>
      <c r="P4" s="241"/>
      <c r="Q4" s="242"/>
      <c r="R4" s="242"/>
      <c r="S4" s="242"/>
      <c r="T4" s="242"/>
      <c r="U4" s="242"/>
      <c r="V4" s="242"/>
      <c r="W4" s="242"/>
      <c r="X4" s="242"/>
      <c r="Y4" s="242"/>
      <c r="Z4" s="121"/>
    </row>
    <row r="5" spans="1:26" ht="12.75" customHeight="1">
      <c r="A5" s="128" t="s">
        <v>9</v>
      </c>
      <c r="B5" s="129"/>
      <c r="C5" s="189" t="s">
        <v>62</v>
      </c>
      <c r="E5" s="128" t="s">
        <v>10</v>
      </c>
      <c r="F5" s="130"/>
      <c r="G5" s="129"/>
      <c r="H5" s="129"/>
      <c r="I5" s="129"/>
      <c r="J5" s="188" t="s">
        <v>62</v>
      </c>
      <c r="K5" s="131"/>
      <c r="L5" s="125"/>
      <c r="M5" s="125"/>
      <c r="N5" s="237" t="s">
        <v>11</v>
      </c>
      <c r="O5" s="238"/>
      <c r="P5" s="239"/>
      <c r="Q5" s="239"/>
      <c r="R5" s="239"/>
      <c r="S5" s="124"/>
      <c r="T5" s="124"/>
      <c r="U5" s="132" t="s">
        <v>12</v>
      </c>
      <c r="V5" s="240"/>
      <c r="W5" s="240"/>
      <c r="X5" s="240"/>
      <c r="Y5" s="240"/>
      <c r="Z5" s="133"/>
    </row>
    <row r="6" spans="1:26" ht="12.75" customHeight="1">
      <c r="A6" s="192"/>
      <c r="B6" s="191"/>
      <c r="C6" s="190"/>
      <c r="E6" s="135" t="s">
        <v>13</v>
      </c>
      <c r="F6" s="136"/>
      <c r="G6" s="134"/>
      <c r="H6" s="134"/>
      <c r="I6" s="134"/>
      <c r="J6" s="194" t="s">
        <v>62</v>
      </c>
      <c r="K6" s="131"/>
      <c r="L6" s="125"/>
      <c r="M6" s="125"/>
      <c r="N6" s="238" t="s">
        <v>14</v>
      </c>
      <c r="O6" s="238"/>
      <c r="P6" s="241"/>
      <c r="Q6" s="242"/>
      <c r="R6" s="242"/>
      <c r="S6" s="242"/>
      <c r="T6" s="242"/>
      <c r="U6" s="242"/>
      <c r="V6" s="242"/>
      <c r="W6" s="242"/>
      <c r="X6" s="242"/>
      <c r="Y6" s="242"/>
      <c r="Z6" s="121"/>
    </row>
    <row r="7" spans="1:25" ht="12.75">
      <c r="A7" s="125"/>
      <c r="B7" s="125"/>
      <c r="C7" s="125"/>
      <c r="L7" s="243" t="s">
        <v>15</v>
      </c>
      <c r="M7" s="243"/>
      <c r="N7" s="243"/>
      <c r="O7" s="137"/>
      <c r="P7" s="137"/>
      <c r="U7" s="138"/>
      <c r="V7" s="138"/>
      <c r="W7" s="138"/>
      <c r="X7" s="139" t="s">
        <v>16</v>
      </c>
      <c r="Y7" s="195" t="s">
        <v>62</v>
      </c>
    </row>
    <row r="8" spans="1:26" ht="12.75" customHeight="1">
      <c r="A8" s="203"/>
      <c r="B8" s="124"/>
      <c r="C8" s="140" t="s">
        <v>17</v>
      </c>
      <c r="D8" s="235">
        <f>IF(Einzelergebnisse!B2="","",Einzelergebnisse!B2)</f>
      </c>
      <c r="E8" s="235"/>
      <c r="F8" s="235"/>
      <c r="G8" s="235"/>
      <c r="H8" s="235"/>
      <c r="I8" s="235"/>
      <c r="J8" s="235"/>
      <c r="K8" s="235"/>
      <c r="L8" s="236"/>
      <c r="M8" s="236"/>
      <c r="N8" s="236"/>
      <c r="O8" s="203"/>
      <c r="P8" s="141"/>
      <c r="Q8" s="140" t="s">
        <v>18</v>
      </c>
      <c r="R8" s="235">
        <f>IF(Einzelergebnisse!I2="","",Einzelergebnisse!I2)</f>
      </c>
      <c r="S8" s="235"/>
      <c r="T8" s="235"/>
      <c r="U8" s="235"/>
      <c r="V8" s="235"/>
      <c r="W8" s="235"/>
      <c r="X8" s="235"/>
      <c r="Y8" s="235"/>
      <c r="Z8" s="142"/>
    </row>
    <row r="9" ht="4.5" customHeight="1"/>
    <row r="10" spans="1:26" ht="9" customHeight="1">
      <c r="A10" s="143" t="s">
        <v>19</v>
      </c>
      <c r="B10" s="230" t="s">
        <v>61</v>
      </c>
      <c r="C10" s="231"/>
      <c r="D10" s="232"/>
      <c r="E10" s="145" t="s">
        <v>58</v>
      </c>
      <c r="F10" s="145" t="s">
        <v>21</v>
      </c>
      <c r="G10" s="145" t="s">
        <v>22</v>
      </c>
      <c r="H10" s="230" t="s">
        <v>23</v>
      </c>
      <c r="I10" s="232"/>
      <c r="J10" s="144" t="s">
        <v>29</v>
      </c>
      <c r="K10" s="146" t="s">
        <v>30</v>
      </c>
      <c r="L10" s="147"/>
      <c r="M10" s="147"/>
      <c r="N10" s="147"/>
      <c r="O10" s="143" t="s">
        <v>19</v>
      </c>
      <c r="P10" s="230" t="s">
        <v>61</v>
      </c>
      <c r="Q10" s="231"/>
      <c r="R10" s="232"/>
      <c r="S10" s="145" t="s">
        <v>58</v>
      </c>
      <c r="T10" s="145" t="s">
        <v>21</v>
      </c>
      <c r="U10" s="145" t="s">
        <v>22</v>
      </c>
      <c r="V10" s="230" t="s">
        <v>23</v>
      </c>
      <c r="W10" s="232"/>
      <c r="X10" s="144" t="s">
        <v>29</v>
      </c>
      <c r="Y10" s="146" t="s">
        <v>30</v>
      </c>
      <c r="Z10" s="148"/>
    </row>
    <row r="11" spans="1:25" ht="12.75" customHeight="1">
      <c r="A11" s="196">
        <v>0</v>
      </c>
      <c r="B11" s="229">
        <f>Einzelergebnisse!A5</f>
        <v>0</v>
      </c>
      <c r="C11" s="229"/>
      <c r="D11" s="229"/>
      <c r="E11" s="2">
        <f>IF(Einzelergebnisse!E5=0,"",Einzelergebnisse!F5)</f>
      </c>
      <c r="F11" s="2">
        <f>IF(Einzelergebnisse!D5=0,"",Einzelergebnisse!D5)</f>
      </c>
      <c r="G11" s="2">
        <f>IF(Einzelergebnisse!C5=0,"",Einzelergebnisse!C5)</f>
      </c>
      <c r="H11" s="227">
        <f>IF(Einzelergebnisse!E5=0,"",Einzelergebnisse!E5)</f>
      </c>
      <c r="I11" s="228"/>
      <c r="J11" s="55">
        <f>IF(H11=0,"",IF(H11="","",IF(H11=V11,0.5,IF(H11&gt;V11,1,IF(AND(H11&gt;0,V11=""),1,0)))))</f>
      </c>
      <c r="K11" s="327">
        <f>IF(J16="","",IF(J16&amp;H16=X16&amp;V16,0.5,IF(J16&amp;H16&gt;X16&amp;V16,1,IF(J16&gt;X16,1,0))))</f>
      </c>
      <c r="L11" s="149"/>
      <c r="M11" s="149"/>
      <c r="N11" s="150"/>
      <c r="O11" s="196">
        <v>0</v>
      </c>
      <c r="P11" s="229">
        <f>Einzelergebnisse!H5</f>
        <v>0</v>
      </c>
      <c r="Q11" s="229"/>
      <c r="R11" s="229"/>
      <c r="S11" s="2">
        <f>IF(Einzelergebnisse!L5=0,"",Einzelergebnisse!M5)</f>
      </c>
      <c r="T11" s="2">
        <f>IF(Einzelergebnisse!K5=0,"",Einzelergebnisse!K5)</f>
      </c>
      <c r="U11" s="2">
        <f>IF(Einzelergebnisse!J5=0,"",Einzelergebnisse!J5)</f>
      </c>
      <c r="V11" s="227">
        <f>IF(Einzelergebnisse!L5=0,"",Einzelergebnisse!L5)</f>
      </c>
      <c r="W11" s="228"/>
      <c r="X11" s="55">
        <f>IF(V11=0,"",IF(V11="","",IF(V11=H11,0.5,IF(V11&gt;H11,1,IF(AND(V11&gt;0,H11=""),1,0)))))</f>
      </c>
      <c r="Y11" s="327">
        <f>IF(X16="","",IF(X16&amp;V16=J16&amp;H16,0.5,IF(X16&amp;V16&gt;J16&amp;H16,1,IF(X16&gt;J16,1,0))))</f>
      </c>
    </row>
    <row r="12" spans="1:25" ht="12.75" customHeight="1">
      <c r="A12" s="197">
        <v>0</v>
      </c>
      <c r="B12" s="229"/>
      <c r="C12" s="229"/>
      <c r="D12" s="229"/>
      <c r="E12" s="2">
        <f>IF(Einzelergebnisse!E6=0,"",Einzelergebnisse!F6)</f>
      </c>
      <c r="F12" s="2">
        <f>IF(Einzelergebnisse!D6=0,"",Einzelergebnisse!D6)</f>
      </c>
      <c r="G12" s="2">
        <f>IF(Einzelergebnisse!C6=0,"",Einzelergebnisse!C6)</f>
      </c>
      <c r="H12" s="227">
        <f>IF(Einzelergebnisse!E6=0,"",Einzelergebnisse!E6)</f>
      </c>
      <c r="I12" s="228"/>
      <c r="J12" s="55">
        <f>IF(H12=0,"",IF(H12="","",IF(H12=V12,0.5,IF(H12&gt;V12,1,IF(AND(H12&gt;0,V12=""),1,0)))))</f>
      </c>
      <c r="K12" s="328"/>
      <c r="L12" s="149"/>
      <c r="M12" s="149"/>
      <c r="N12" s="150"/>
      <c r="O12" s="197">
        <v>0</v>
      </c>
      <c r="P12" s="229"/>
      <c r="Q12" s="229"/>
      <c r="R12" s="229"/>
      <c r="S12" s="2">
        <f>IF(Einzelergebnisse!L6=0,"",Einzelergebnisse!M6)</f>
      </c>
      <c r="T12" s="2">
        <f>IF(Einzelergebnisse!K6=0,"",Einzelergebnisse!K6)</f>
      </c>
      <c r="U12" s="2">
        <f>IF(Einzelergebnisse!J6=0,"",Einzelergebnisse!J6)</f>
      </c>
      <c r="V12" s="227">
        <f>IF(Einzelergebnisse!L6=0,"",Einzelergebnisse!L6)</f>
      </c>
      <c r="W12" s="228"/>
      <c r="X12" s="55">
        <f>IF(V12=0,"",IF(V12="","",IF(V12=H12,0.5,IF(V12&gt;H12,1,IF(AND(V12&gt;0,H12=""),1,0)))))</f>
      </c>
      <c r="Y12" s="328"/>
    </row>
    <row r="13" spans="1:25" ht="9" customHeight="1">
      <c r="A13" s="151" t="s">
        <v>19</v>
      </c>
      <c r="B13" s="218" t="s">
        <v>24</v>
      </c>
      <c r="C13" s="219"/>
      <c r="D13" s="220"/>
      <c r="E13" s="2"/>
      <c r="F13" s="2"/>
      <c r="G13" s="2"/>
      <c r="H13" s="221"/>
      <c r="I13" s="222"/>
      <c r="J13" s="55"/>
      <c r="K13" s="328"/>
      <c r="L13" s="149"/>
      <c r="M13" s="149"/>
      <c r="N13" s="150"/>
      <c r="O13" s="151" t="s">
        <v>19</v>
      </c>
      <c r="P13" s="218" t="s">
        <v>24</v>
      </c>
      <c r="Q13" s="219"/>
      <c r="R13" s="220"/>
      <c r="S13" s="2"/>
      <c r="T13" s="2"/>
      <c r="U13" s="2"/>
      <c r="V13" s="221"/>
      <c r="W13" s="222"/>
      <c r="X13" s="55"/>
      <c r="Y13" s="328"/>
    </row>
    <row r="14" spans="1:25" ht="12.75" customHeight="1">
      <c r="A14" s="196">
        <v>0</v>
      </c>
      <c r="B14" s="223">
        <f>Einzelergebnisse!A7</f>
        <v>0</v>
      </c>
      <c r="C14" s="224"/>
      <c r="D14" s="224"/>
      <c r="E14" s="2">
        <f>IF(Einzelergebnisse!E7=0,"",Einzelergebnisse!F7)</f>
      </c>
      <c r="F14" s="2">
        <f>IF(Einzelergebnisse!D7=0,"",Einzelergebnisse!D7)</f>
      </c>
      <c r="G14" s="2">
        <f>IF(Einzelergebnisse!C7=0,"",Einzelergebnisse!C7)</f>
      </c>
      <c r="H14" s="227">
        <f>IF(Einzelergebnisse!E7=0,"",Einzelergebnisse!E7)</f>
      </c>
      <c r="I14" s="228"/>
      <c r="J14" s="55">
        <f>IF(H14=0,"",IF(H14="","",IF(H14=V14,0.5,IF(H14&gt;V14,1,IF(AND(H14&gt;0,V14=""),1,0)))))</f>
      </c>
      <c r="K14" s="328"/>
      <c r="L14" s="149"/>
      <c r="M14" s="149"/>
      <c r="N14" s="150"/>
      <c r="O14" s="196">
        <v>0</v>
      </c>
      <c r="P14" s="223">
        <f>Einzelergebnisse!H7</f>
        <v>0</v>
      </c>
      <c r="Q14" s="224"/>
      <c r="R14" s="224"/>
      <c r="S14" s="2">
        <f>IF(Einzelergebnisse!L7=0,"",Einzelergebnisse!M7)</f>
      </c>
      <c r="T14" s="2">
        <f>IF(Einzelergebnisse!K7=0,"",Einzelergebnisse!K7)</f>
      </c>
      <c r="U14" s="2">
        <f>IF(Einzelergebnisse!J7=0,"",Einzelergebnisse!J7)</f>
      </c>
      <c r="V14" s="227">
        <f>IF(Einzelergebnisse!L7=0,"",Einzelergebnisse!L7)</f>
      </c>
      <c r="W14" s="228"/>
      <c r="X14" s="55">
        <f>IF(V14=0,"",IF(V14="","",IF(V14=H14,0.5,IF(V14&gt;H14,1,IF(AND(V14&gt;0,H14=""),1,0)))))</f>
      </c>
      <c r="Y14" s="328"/>
    </row>
    <row r="15" spans="1:25" ht="12.75" customHeight="1">
      <c r="A15" s="198">
        <v>0</v>
      </c>
      <c r="B15" s="225"/>
      <c r="C15" s="226"/>
      <c r="D15" s="226"/>
      <c r="E15" s="2">
        <f>IF(Einzelergebnisse!E8=0,"",Einzelergebnisse!F8)</f>
      </c>
      <c r="F15" s="2">
        <f>IF(Einzelergebnisse!D8=0,"",Einzelergebnisse!D8)</f>
      </c>
      <c r="G15" s="2">
        <f>IF(Einzelergebnisse!C8=0,"",Einzelergebnisse!C8)</f>
      </c>
      <c r="H15" s="233">
        <f>IF(Einzelergebnisse!E8=0,"",Einzelergebnisse!E8)</f>
      </c>
      <c r="I15" s="234"/>
      <c r="J15" s="55">
        <f>IF(H15=0,"",IF(H15="","",IF(H15=V15,0.5,IF(H15&gt;V15,1,IF(AND(H15&gt;0,V15=""),1,0)))))</f>
      </c>
      <c r="K15" s="329"/>
      <c r="L15" s="149"/>
      <c r="M15" s="149"/>
      <c r="N15" s="150"/>
      <c r="O15" s="199">
        <v>0</v>
      </c>
      <c r="P15" s="225"/>
      <c r="Q15" s="226"/>
      <c r="R15" s="226"/>
      <c r="S15" s="2">
        <f>IF(Einzelergebnisse!L8=0,"",Einzelergebnisse!M8)</f>
      </c>
      <c r="T15" s="2">
        <f>IF(Einzelergebnisse!K8=0,"",Einzelergebnisse!K8)</f>
      </c>
      <c r="U15" s="2">
        <f>IF(Einzelergebnisse!J8=0,"",Einzelergebnisse!J8)</f>
      </c>
      <c r="V15" s="233">
        <f>IF(Einzelergebnisse!L8=0,"",Einzelergebnisse!L8)</f>
      </c>
      <c r="W15" s="234"/>
      <c r="X15" s="55">
        <f>IF(V15=0,"",IF(V15="","",IF(V15=H15,0.5,IF(V15&gt;H15,1,IF(AND(V15&gt;0,H15=""),1,0)))))</f>
      </c>
      <c r="Y15" s="329"/>
    </row>
    <row r="16" spans="1:25" ht="12.75" customHeight="1">
      <c r="A16" s="152"/>
      <c r="B16" s="150"/>
      <c r="C16" s="150"/>
      <c r="D16" s="150"/>
      <c r="E16" s="153">
        <f>IF(H16="","",SUM(E11:E15))</f>
      </c>
      <c r="F16" s="154">
        <f>IF(SUM(F11:F15)=0,"",SUM(F11:F15))</f>
      </c>
      <c r="G16" s="153">
        <f>IF(SUM(G11:G15)=0,"",SUM(G11:G15))</f>
      </c>
      <c r="H16" s="214">
        <f>IF(SUM(H11:H15)=0,"",SUM(H11:H15))</f>
      </c>
      <c r="I16" s="215"/>
      <c r="J16" s="153">
        <f>IF(H16="","",SUM(J11:J12,J14:J15))</f>
      </c>
      <c r="K16" s="155"/>
      <c r="L16" s="150"/>
      <c r="M16" s="150"/>
      <c r="N16" s="150"/>
      <c r="O16" s="152"/>
      <c r="P16" s="156"/>
      <c r="Q16" s="156"/>
      <c r="R16" s="156"/>
      <c r="S16" s="153">
        <f>IF(V16="","",SUM(S11:S15))</f>
      </c>
      <c r="T16" s="154">
        <f>IF(SUM(T11:T15)=0,"",SUM(T11:T15))</f>
      </c>
      <c r="U16" s="153">
        <f>IF(SUM(U11:U15)=0,"",SUM(U11:U15))</f>
      </c>
      <c r="V16" s="214">
        <f>IF(SUM(V11:V15)=0,"",SUM(V11:V15))</f>
      </c>
      <c r="W16" s="215"/>
      <c r="X16" s="153">
        <f>IF(V16="","",SUM(X11:X12,X14:X15))</f>
      </c>
      <c r="Y16" s="155"/>
    </row>
    <row r="17" spans="1:25" ht="9" customHeight="1">
      <c r="A17" s="143" t="s">
        <v>19</v>
      </c>
      <c r="B17" s="230" t="s">
        <v>61</v>
      </c>
      <c r="C17" s="231"/>
      <c r="D17" s="232"/>
      <c r="E17" s="145" t="s">
        <v>58</v>
      </c>
      <c r="F17" s="145" t="s">
        <v>21</v>
      </c>
      <c r="G17" s="145" t="s">
        <v>22</v>
      </c>
      <c r="H17" s="230" t="s">
        <v>23</v>
      </c>
      <c r="I17" s="232"/>
      <c r="J17" s="144" t="s">
        <v>29</v>
      </c>
      <c r="K17" s="146" t="s">
        <v>30</v>
      </c>
      <c r="L17" s="147"/>
      <c r="M17" s="147"/>
      <c r="N17" s="156"/>
      <c r="O17" s="143" t="s">
        <v>19</v>
      </c>
      <c r="P17" s="230" t="s">
        <v>61</v>
      </c>
      <c r="Q17" s="231"/>
      <c r="R17" s="232"/>
      <c r="S17" s="145" t="s">
        <v>58</v>
      </c>
      <c r="T17" s="145" t="s">
        <v>21</v>
      </c>
      <c r="U17" s="145" t="s">
        <v>22</v>
      </c>
      <c r="V17" s="230" t="s">
        <v>23</v>
      </c>
      <c r="W17" s="232"/>
      <c r="X17" s="144" t="s">
        <v>29</v>
      </c>
      <c r="Y17" s="146" t="s">
        <v>30</v>
      </c>
    </row>
    <row r="18" spans="1:25" ht="12.75" customHeight="1">
      <c r="A18" s="196">
        <v>0</v>
      </c>
      <c r="B18" s="229">
        <f>Einzelergebnisse!A13</f>
        <v>0</v>
      </c>
      <c r="C18" s="229"/>
      <c r="D18" s="229"/>
      <c r="E18" s="2">
        <f>IF(Einzelergebnisse!E13=0,"",Einzelergebnisse!F13)</f>
      </c>
      <c r="F18" s="2">
        <f>IF(Einzelergebnisse!D13=0,"",Einzelergebnisse!D13)</f>
      </c>
      <c r="G18" s="2">
        <f>IF(Einzelergebnisse!C13=0,"",Einzelergebnisse!C13)</f>
      </c>
      <c r="H18" s="227">
        <f>IF(Einzelergebnisse!E13=0,"",Einzelergebnisse!E13)</f>
      </c>
      <c r="I18" s="228"/>
      <c r="J18" s="55">
        <f>IF(H18=0,"",IF(H18="","",IF(H18=V18,0.5,IF(H18&gt;V18,1,IF(AND(H18&gt;0,V18=""),1,0)))))</f>
      </c>
      <c r="K18" s="327">
        <f>IF(J23="","",IF(J23&amp;H23=X23&amp;V23,0.5,IF(J23&amp;H23&gt;X23&amp;V23,1,IF(J23&gt;X23,1,0))))</f>
      </c>
      <c r="L18" s="149"/>
      <c r="M18" s="149"/>
      <c r="N18" s="156"/>
      <c r="O18" s="196">
        <v>0</v>
      </c>
      <c r="P18" s="229">
        <f>Einzelergebnisse!H13</f>
        <v>0</v>
      </c>
      <c r="Q18" s="229"/>
      <c r="R18" s="229"/>
      <c r="S18" s="2">
        <f>IF(Einzelergebnisse!L13=0,"",Einzelergebnisse!M13)</f>
      </c>
      <c r="T18" s="2">
        <f>IF(Einzelergebnisse!K13=0,"",Einzelergebnisse!K13)</f>
      </c>
      <c r="U18" s="2">
        <f>IF(Einzelergebnisse!J13=0,"",Einzelergebnisse!J13)</f>
      </c>
      <c r="V18" s="227">
        <f>IF(Einzelergebnisse!L13=0,"",Einzelergebnisse!L13)</f>
      </c>
      <c r="W18" s="228"/>
      <c r="X18" s="55">
        <f>IF(V18=0,"",IF(V18="","",IF(V18=H18,0.5,IF(V18&gt;H18,1,IF(AND(V18&gt;0,H18=""),1,0)))))</f>
      </c>
      <c r="Y18" s="327">
        <f>IF(X23="","",IF(X23&amp;V23=J23&amp;H23,0.5,IF(X23&amp;V23&gt;J23&amp;H23,1,IF(X23&gt;J23,1,0))))</f>
      </c>
    </row>
    <row r="19" spans="1:25" ht="12.75" customHeight="1">
      <c r="A19" s="200">
        <v>0</v>
      </c>
      <c r="B19" s="229"/>
      <c r="C19" s="229"/>
      <c r="D19" s="229"/>
      <c r="E19" s="2">
        <f>IF(Einzelergebnisse!E14=0,"",Einzelergebnisse!F14)</f>
      </c>
      <c r="F19" s="2">
        <f>IF(Einzelergebnisse!D14=0,"",Einzelergebnisse!D14)</f>
      </c>
      <c r="G19" s="2">
        <f>IF(Einzelergebnisse!C14=0,"",Einzelergebnisse!C14)</f>
      </c>
      <c r="H19" s="227">
        <f>IF(Einzelergebnisse!E14=0,"",Einzelergebnisse!E14)</f>
      </c>
      <c r="I19" s="228"/>
      <c r="J19" s="55">
        <f>IF(H19=0,"",IF(H19="","",IF(H19=V19,0.5,IF(H19&gt;V19,1,IF(AND(H19&gt;0,V19=""),1,0)))))</f>
      </c>
      <c r="K19" s="328"/>
      <c r="L19" s="149"/>
      <c r="M19" s="149"/>
      <c r="N19" s="156"/>
      <c r="O19" s="197">
        <v>0</v>
      </c>
      <c r="P19" s="229"/>
      <c r="Q19" s="229"/>
      <c r="R19" s="229"/>
      <c r="S19" s="2">
        <f>IF(Einzelergebnisse!L14=0,"",Einzelergebnisse!M14)</f>
      </c>
      <c r="T19" s="2">
        <f>IF(Einzelergebnisse!K14=0,"",Einzelergebnisse!K14)</f>
      </c>
      <c r="U19" s="2">
        <f>IF(Einzelergebnisse!J14=0,"",Einzelergebnisse!J14)</f>
      </c>
      <c r="V19" s="227">
        <f>IF(Einzelergebnisse!L14=0,"",Einzelergebnisse!L14)</f>
      </c>
      <c r="W19" s="228"/>
      <c r="X19" s="55">
        <f>IF(V19=0,"",IF(V19="","",IF(V19=H19,0.5,IF(V19&gt;H19,1,IF(AND(V19&gt;0,H19=""),1,0)))))</f>
      </c>
      <c r="Y19" s="328"/>
    </row>
    <row r="20" spans="1:25" ht="9" customHeight="1">
      <c r="A20" s="151" t="s">
        <v>19</v>
      </c>
      <c r="B20" s="218" t="s">
        <v>24</v>
      </c>
      <c r="C20" s="219"/>
      <c r="D20" s="220"/>
      <c r="E20" s="2"/>
      <c r="F20" s="2"/>
      <c r="G20" s="2"/>
      <c r="H20" s="221"/>
      <c r="I20" s="222"/>
      <c r="J20" s="55"/>
      <c r="K20" s="328"/>
      <c r="L20" s="149"/>
      <c r="M20" s="149"/>
      <c r="N20" s="156"/>
      <c r="O20" s="151" t="s">
        <v>19</v>
      </c>
      <c r="P20" s="218" t="s">
        <v>24</v>
      </c>
      <c r="Q20" s="219"/>
      <c r="R20" s="220"/>
      <c r="S20" s="2"/>
      <c r="T20" s="2"/>
      <c r="U20" s="2"/>
      <c r="V20" s="221"/>
      <c r="W20" s="222"/>
      <c r="X20" s="55"/>
      <c r="Y20" s="328"/>
    </row>
    <row r="21" spans="1:25" ht="12.75" customHeight="1">
      <c r="A21" s="196">
        <v>0</v>
      </c>
      <c r="B21" s="223">
        <f>Einzelergebnisse!A15</f>
        <v>0</v>
      </c>
      <c r="C21" s="224"/>
      <c r="D21" s="224"/>
      <c r="E21" s="2">
        <f>IF(Einzelergebnisse!E15=0,"",Einzelergebnisse!F15)</f>
      </c>
      <c r="F21" s="2">
        <f>IF(Einzelergebnisse!D15=0,"",Einzelergebnisse!D15)</f>
      </c>
      <c r="G21" s="2">
        <f>IF(Einzelergebnisse!C15=0,"",Einzelergebnisse!C15)</f>
      </c>
      <c r="H21" s="227">
        <f>IF(Einzelergebnisse!E15=0,"",Einzelergebnisse!E15)</f>
      </c>
      <c r="I21" s="228"/>
      <c r="J21" s="55">
        <f>IF(H21=0,"",IF(H21="","",IF(H21=V21,0.5,IF(H21&gt;V21,1,IF(AND(H21&gt;0,V21=""),1,0)))))</f>
      </c>
      <c r="K21" s="328"/>
      <c r="L21" s="149"/>
      <c r="M21" s="149"/>
      <c r="N21" s="156"/>
      <c r="O21" s="196">
        <v>0</v>
      </c>
      <c r="P21" s="223">
        <f>Einzelergebnisse!H15</f>
        <v>0</v>
      </c>
      <c r="Q21" s="224"/>
      <c r="R21" s="224"/>
      <c r="S21" s="2">
        <f>IF(Einzelergebnisse!L15=0,"",Einzelergebnisse!M15)</f>
      </c>
      <c r="T21" s="2">
        <f>IF(Einzelergebnisse!K15=0,"",Einzelergebnisse!K15)</f>
      </c>
      <c r="U21" s="2">
        <f>IF(Einzelergebnisse!J15=0,"",Einzelergebnisse!J15)</f>
      </c>
      <c r="V21" s="227">
        <f>IF(Einzelergebnisse!L15=0,"",Einzelergebnisse!L15)</f>
      </c>
      <c r="W21" s="228"/>
      <c r="X21" s="55">
        <f>IF(V21=0,"",IF(V21="","",IF(V21=H21,0.5,IF(V21&gt;H21,1,IF(AND(V21&gt;0,H21=""),1,0)))))</f>
      </c>
      <c r="Y21" s="328"/>
    </row>
    <row r="22" spans="1:25" ht="12.75" customHeight="1">
      <c r="A22" s="198">
        <v>0</v>
      </c>
      <c r="B22" s="225"/>
      <c r="C22" s="226"/>
      <c r="D22" s="226"/>
      <c r="E22" s="2">
        <f>IF(Einzelergebnisse!E16=0,"",Einzelergebnisse!F16)</f>
      </c>
      <c r="F22" s="2">
        <f>IF(Einzelergebnisse!D16=0,"",Einzelergebnisse!D16)</f>
      </c>
      <c r="G22" s="2">
        <f>IF(Einzelergebnisse!C16=0,"",Einzelergebnisse!C16)</f>
      </c>
      <c r="H22" s="227">
        <f>IF(Einzelergebnisse!E16=0,"",Einzelergebnisse!E16)</f>
      </c>
      <c r="I22" s="228"/>
      <c r="J22" s="55">
        <f>IF(H22=0,"",IF(H22="","",IF(H22=V22,0.5,IF(H22&gt;V22,1,IF(AND(H22&gt;0,V22=""),1,0)))))</f>
      </c>
      <c r="K22" s="329"/>
      <c r="L22" s="149"/>
      <c r="M22" s="149"/>
      <c r="N22" s="156"/>
      <c r="O22" s="199">
        <v>0</v>
      </c>
      <c r="P22" s="225"/>
      <c r="Q22" s="226"/>
      <c r="R22" s="226"/>
      <c r="S22" s="2">
        <f>IF(Einzelergebnisse!L16=0,"",Einzelergebnisse!M16)</f>
      </c>
      <c r="T22" s="2">
        <f>IF(Einzelergebnisse!K16=0,"",Einzelergebnisse!K16)</f>
      </c>
      <c r="U22" s="2">
        <f>IF(Einzelergebnisse!J16=0,"",Einzelergebnisse!J16)</f>
      </c>
      <c r="V22" s="233">
        <f>IF(Einzelergebnisse!L16=0,"",Einzelergebnisse!L16)</f>
      </c>
      <c r="W22" s="234"/>
      <c r="X22" s="55">
        <f>IF(V22=0,"",IF(V22="","",IF(V22=H22,0.5,IF(V22&gt;H22,1,IF(AND(V22&gt;0,H22=""),1,0)))))</f>
      </c>
      <c r="Y22" s="329"/>
    </row>
    <row r="23" spans="1:25" ht="12.75" customHeight="1">
      <c r="A23" s="152"/>
      <c r="B23" s="156"/>
      <c r="C23" s="156"/>
      <c r="D23" s="156"/>
      <c r="E23" s="153">
        <f>IF(H23="","",SUM(E18:E22))</f>
      </c>
      <c r="F23" s="154">
        <f>IF(SUM(F18:F22)=0,"",SUM(F18:F22))</f>
      </c>
      <c r="G23" s="153">
        <f>IF(SUM(G18:G22)=0,"",SUM(G18:G22))</f>
      </c>
      <c r="H23" s="214">
        <f>IF(SUM(H18:H22)=0,"",SUM(H18:H22))</f>
      </c>
      <c r="I23" s="215"/>
      <c r="J23" s="153">
        <f>IF(H23="","",SUM(J18:J19,J21:J22))</f>
      </c>
      <c r="K23" s="155"/>
      <c r="L23" s="150"/>
      <c r="M23" s="150"/>
      <c r="N23" s="156"/>
      <c r="O23" s="152"/>
      <c r="P23" s="156"/>
      <c r="Q23" s="156"/>
      <c r="R23" s="156"/>
      <c r="S23" s="153">
        <f>IF(V23="","",SUM(S18:S22))</f>
      </c>
      <c r="T23" s="154">
        <f>IF(SUM(T18:T22)=0,"",SUM(T18:T22))</f>
      </c>
      <c r="U23" s="153">
        <f>IF(SUM(U18:U22)=0,"",SUM(U18:U22))</f>
      </c>
      <c r="V23" s="214">
        <f>IF(SUM(V18:V22)=0,"",SUM(V18:V22))</f>
      </c>
      <c r="W23" s="215"/>
      <c r="X23" s="153">
        <f>IF(V23="","",SUM(X18:X19,X21:X22))</f>
      </c>
      <c r="Y23" s="157"/>
    </row>
    <row r="24" spans="1:25" ht="9" customHeight="1">
      <c r="A24" s="143" t="s">
        <v>19</v>
      </c>
      <c r="B24" s="230" t="s">
        <v>61</v>
      </c>
      <c r="C24" s="231"/>
      <c r="D24" s="232"/>
      <c r="E24" s="145" t="s">
        <v>58</v>
      </c>
      <c r="F24" s="145" t="s">
        <v>21</v>
      </c>
      <c r="G24" s="145" t="s">
        <v>22</v>
      </c>
      <c r="H24" s="230" t="s">
        <v>23</v>
      </c>
      <c r="I24" s="232"/>
      <c r="J24" s="144" t="s">
        <v>29</v>
      </c>
      <c r="K24" s="146" t="s">
        <v>30</v>
      </c>
      <c r="L24" s="147"/>
      <c r="M24" s="147"/>
      <c r="N24" s="156"/>
      <c r="O24" s="143" t="s">
        <v>19</v>
      </c>
      <c r="P24" s="230" t="s">
        <v>61</v>
      </c>
      <c r="Q24" s="231"/>
      <c r="R24" s="232"/>
      <c r="S24" s="145" t="s">
        <v>58</v>
      </c>
      <c r="T24" s="145" t="s">
        <v>21</v>
      </c>
      <c r="U24" s="145" t="s">
        <v>22</v>
      </c>
      <c r="V24" s="230" t="s">
        <v>23</v>
      </c>
      <c r="W24" s="232"/>
      <c r="X24" s="144" t="s">
        <v>29</v>
      </c>
      <c r="Y24" s="146" t="s">
        <v>30</v>
      </c>
    </row>
    <row r="25" spans="1:25" ht="12.75" customHeight="1">
      <c r="A25" s="196">
        <v>0</v>
      </c>
      <c r="B25" s="229">
        <f>Einzelergebnisse!A21</f>
        <v>0</v>
      </c>
      <c r="C25" s="229"/>
      <c r="D25" s="229"/>
      <c r="E25" s="2">
        <f>IF(Einzelergebnisse!E21=0,"",Einzelergebnisse!F21)</f>
      </c>
      <c r="F25" s="2">
        <f>IF(Einzelergebnisse!D21=0,"",Einzelergebnisse!D21)</f>
      </c>
      <c r="G25" s="2">
        <f>IF(Einzelergebnisse!C21=0,"",Einzelergebnisse!C21)</f>
      </c>
      <c r="H25" s="227">
        <f>IF(Einzelergebnisse!E21=0,"",Einzelergebnisse!E21)</f>
      </c>
      <c r="I25" s="228"/>
      <c r="J25" s="55">
        <f>IF(H25=0,"",IF(H25="","",IF(H25=V25,0.5,IF(H25&gt;V25,1,IF(AND(H25&gt;0,V25=""),1,0)))))</f>
      </c>
      <c r="K25" s="327">
        <f>IF(J30="","",IF(J30&amp;H30=X30&amp;V30,0.5,IF(J30&amp;H30&gt;X30&amp;V30,1,IF(J30&gt;X30,1,0))))</f>
      </c>
      <c r="L25" s="149"/>
      <c r="M25" s="149"/>
      <c r="N25" s="156"/>
      <c r="O25" s="196">
        <v>0</v>
      </c>
      <c r="P25" s="229">
        <f>Einzelergebnisse!H21</f>
        <v>0</v>
      </c>
      <c r="Q25" s="229"/>
      <c r="R25" s="229"/>
      <c r="S25" s="2">
        <f>IF(Einzelergebnisse!L21=0,"",Einzelergebnisse!M21)</f>
      </c>
      <c r="T25" s="2">
        <f>IF(Einzelergebnisse!K21=0,"",Einzelergebnisse!K21)</f>
      </c>
      <c r="U25" s="2">
        <f>IF(Einzelergebnisse!J21=0,"",Einzelergebnisse!J21)</f>
      </c>
      <c r="V25" s="227">
        <f>IF(Einzelergebnisse!L21=0,"",Einzelergebnisse!L21)</f>
      </c>
      <c r="W25" s="228"/>
      <c r="X25" s="55">
        <f>IF(V25=0,"",IF(V25="","",IF(V25=H25,0.5,IF(V25&gt;H25,1,IF(AND(V25&gt;0,H25=""),1,0)))))</f>
      </c>
      <c r="Y25" s="327">
        <f>IF(X30="","",IF(X30&amp;V30=J30&amp;H30,0.5,IF(X30&amp;V30&gt;J30&amp;H30,1,IF(X30&gt;J30,1,0))))</f>
      </c>
    </row>
    <row r="26" spans="1:25" ht="12.75" customHeight="1">
      <c r="A26" s="200">
        <v>0</v>
      </c>
      <c r="B26" s="229"/>
      <c r="C26" s="229"/>
      <c r="D26" s="229"/>
      <c r="E26" s="2">
        <f>IF(Einzelergebnisse!E22=0,"",Einzelergebnisse!F22)</f>
      </c>
      <c r="F26" s="2">
        <f>IF(Einzelergebnisse!D22=0,"",Einzelergebnisse!D22)</f>
      </c>
      <c r="G26" s="2">
        <f>IF(Einzelergebnisse!C22=0,"",Einzelergebnisse!C22)</f>
      </c>
      <c r="H26" s="227">
        <f>IF(Einzelergebnisse!E22=0,"",Einzelergebnisse!E22)</f>
      </c>
      <c r="I26" s="228"/>
      <c r="J26" s="55">
        <f>IF(H26=0,"",IF(H26="","",IF(H26=V26,0.5,IF(H26&gt;V26,1,IF(AND(H26&gt;0,V26=""),1,0)))))</f>
      </c>
      <c r="K26" s="328"/>
      <c r="L26" s="149"/>
      <c r="M26" s="149"/>
      <c r="N26" s="156"/>
      <c r="O26" s="197">
        <v>0</v>
      </c>
      <c r="P26" s="229"/>
      <c r="Q26" s="229"/>
      <c r="R26" s="229"/>
      <c r="S26" s="2">
        <f>IF(Einzelergebnisse!L22=0,"",Einzelergebnisse!M22)</f>
      </c>
      <c r="T26" s="2">
        <f>IF(Einzelergebnisse!K22=0,"",Einzelergebnisse!K22)</f>
      </c>
      <c r="U26" s="2">
        <f>IF(Einzelergebnisse!J22=0,"",Einzelergebnisse!J22)</f>
      </c>
      <c r="V26" s="227">
        <f>IF(Einzelergebnisse!L22=0,"",Einzelergebnisse!L22)</f>
      </c>
      <c r="W26" s="228"/>
      <c r="X26" s="55">
        <f>IF(V26=0,"",IF(V26="","",IF(V26=H26,0.5,IF(V26&gt;H26,1,IF(AND(V26&gt;0,H26=""),1,0)))))</f>
      </c>
      <c r="Y26" s="328"/>
    </row>
    <row r="27" spans="1:25" ht="9" customHeight="1">
      <c r="A27" s="151" t="s">
        <v>19</v>
      </c>
      <c r="B27" s="218" t="s">
        <v>24</v>
      </c>
      <c r="C27" s="219"/>
      <c r="D27" s="220"/>
      <c r="E27" s="2"/>
      <c r="F27" s="2"/>
      <c r="G27" s="2"/>
      <c r="H27" s="221"/>
      <c r="I27" s="222"/>
      <c r="J27" s="55"/>
      <c r="K27" s="328"/>
      <c r="L27" s="149"/>
      <c r="M27" s="149"/>
      <c r="N27" s="156"/>
      <c r="O27" s="151" t="s">
        <v>19</v>
      </c>
      <c r="P27" s="218" t="s">
        <v>24</v>
      </c>
      <c r="Q27" s="219"/>
      <c r="R27" s="220"/>
      <c r="S27" s="2"/>
      <c r="T27" s="2"/>
      <c r="U27" s="2"/>
      <c r="V27" s="221"/>
      <c r="W27" s="222"/>
      <c r="X27" s="55"/>
      <c r="Y27" s="328"/>
    </row>
    <row r="28" spans="1:25" ht="12.75" customHeight="1">
      <c r="A28" s="196">
        <v>0</v>
      </c>
      <c r="B28" s="223">
        <f>Einzelergebnisse!A23</f>
        <v>0</v>
      </c>
      <c r="C28" s="224"/>
      <c r="D28" s="224"/>
      <c r="E28" s="2">
        <f>IF(Einzelergebnisse!E23=0,"",Einzelergebnisse!F23)</f>
      </c>
      <c r="F28" s="2">
        <f>IF(Einzelergebnisse!D23=0,"",Einzelergebnisse!D23)</f>
      </c>
      <c r="G28" s="2">
        <f>IF(Einzelergebnisse!C23=0,"",Einzelergebnisse!C23)</f>
      </c>
      <c r="H28" s="227">
        <f>IF(Einzelergebnisse!E23=0,"",Einzelergebnisse!E23)</f>
      </c>
      <c r="I28" s="228"/>
      <c r="J28" s="55">
        <f>IF(H28=0,"",IF(H28="","",IF(H28=V28,0.5,IF(H28&gt;V28,1,IF(AND(H28&gt;0,V28=""),1,0)))))</f>
      </c>
      <c r="K28" s="328"/>
      <c r="L28" s="149"/>
      <c r="M28" s="149"/>
      <c r="N28" s="156"/>
      <c r="O28" s="196">
        <v>0</v>
      </c>
      <c r="P28" s="223">
        <f>Einzelergebnisse!H23</f>
        <v>0</v>
      </c>
      <c r="Q28" s="224"/>
      <c r="R28" s="224"/>
      <c r="S28" s="2">
        <f>IF(Einzelergebnisse!L23=0,"",Einzelergebnisse!M23)</f>
      </c>
      <c r="T28" s="2">
        <f>IF(Einzelergebnisse!K23=0,"",Einzelergebnisse!K23)</f>
      </c>
      <c r="U28" s="2">
        <f>IF(Einzelergebnisse!J23=0,"",Einzelergebnisse!J23)</f>
      </c>
      <c r="V28" s="227">
        <f>IF(Einzelergebnisse!L23=0,"",Einzelergebnisse!L23)</f>
      </c>
      <c r="W28" s="228"/>
      <c r="X28" s="55">
        <f>IF(V28=0,"",IF(V28="","",IF(V28=H28,0.5,IF(V28&gt;H28,1,IF(AND(V28&gt;0,H28=""),1,0)))))</f>
      </c>
      <c r="Y28" s="328"/>
    </row>
    <row r="29" spans="1:25" ht="12.75" customHeight="1">
      <c r="A29" s="198">
        <v>0</v>
      </c>
      <c r="B29" s="225"/>
      <c r="C29" s="226"/>
      <c r="D29" s="226"/>
      <c r="E29" s="2">
        <f>IF(Einzelergebnisse!E24=0,"",Einzelergebnisse!F24)</f>
      </c>
      <c r="F29" s="2">
        <f>IF(Einzelergebnisse!D24=0,"",Einzelergebnisse!D24)</f>
      </c>
      <c r="G29" s="2">
        <f>IF(Einzelergebnisse!C24=0,"",Einzelergebnisse!C24)</f>
      </c>
      <c r="H29" s="227">
        <f>IF(Einzelergebnisse!E24=0,"",Einzelergebnisse!E24)</f>
      </c>
      <c r="I29" s="228"/>
      <c r="J29" s="55">
        <f>IF(H29=0,"",IF(H29="","",IF(H29=V29,0.5,IF(H29&gt;V29,1,IF(AND(H29&gt;0,V29=""),1,0)))))</f>
      </c>
      <c r="K29" s="329"/>
      <c r="L29" s="149"/>
      <c r="M29" s="149"/>
      <c r="N29" s="156"/>
      <c r="O29" s="199">
        <v>0</v>
      </c>
      <c r="P29" s="225"/>
      <c r="Q29" s="226"/>
      <c r="R29" s="226"/>
      <c r="S29" s="3">
        <f>IF(Einzelergebnisse!L24=0,"",Einzelergebnisse!M24)</f>
      </c>
      <c r="T29" s="4">
        <f>IF(Einzelergebnisse!K24=0,"",Einzelergebnisse!K24)</f>
      </c>
      <c r="U29" s="2">
        <f>IF(Einzelergebnisse!J24=0,"",Einzelergebnisse!J24)</f>
      </c>
      <c r="V29" s="227">
        <f>IF(Einzelergebnisse!L24=0,"",Einzelergebnisse!L24)</f>
      </c>
      <c r="W29" s="228"/>
      <c r="X29" s="55">
        <f>IF(V29=0,"",IF(V29="","",IF(V29=H29,0.5,IF(V29&gt;H29,1,IF(AND(V29&gt;0,H29=""),1,0)))))</f>
      </c>
      <c r="Y29" s="329"/>
    </row>
    <row r="30" spans="1:25" ht="12.75" customHeight="1">
      <c r="A30" s="152"/>
      <c r="B30" s="156"/>
      <c r="C30" s="156"/>
      <c r="D30" s="156"/>
      <c r="E30" s="153">
        <f>IF(H30="","",SUM(E25:E29))</f>
      </c>
      <c r="F30" s="154">
        <f>IF(SUM(F25:F29)=0,"",SUM(F25:F29))</f>
      </c>
      <c r="G30" s="153">
        <f>IF(SUM(G25:G29)=0,"",SUM(G25:G29))</f>
      </c>
      <c r="H30" s="214">
        <f>IF(SUM(H25:H29)=0,"",SUM(H25:H29))</f>
      </c>
      <c r="I30" s="215"/>
      <c r="J30" s="153">
        <f>IF(H30="","",SUM(J25:J26,J28:J29))</f>
      </c>
      <c r="K30" s="155"/>
      <c r="L30" s="150"/>
      <c r="M30" s="150"/>
      <c r="N30" s="156"/>
      <c r="O30" s="152"/>
      <c r="P30" s="156"/>
      <c r="Q30" s="156"/>
      <c r="R30" s="156"/>
      <c r="S30" s="153">
        <f>IF(V30="","",SUM(S25:S29))</f>
      </c>
      <c r="T30" s="154">
        <f>IF(SUM(T25:T29)=0,"",SUM(T25:T29))</f>
      </c>
      <c r="U30" s="153">
        <f>IF(SUM(U25:U29)=0,"",SUM(U25:U29))</f>
      </c>
      <c r="V30" s="214">
        <f>IF(SUM(V25:V29)=0,"",SUM(V25:V29))</f>
      </c>
      <c r="W30" s="215"/>
      <c r="X30" s="153">
        <f>IF(V30="","",SUM(X25:X26,X28:X29))</f>
      </c>
      <c r="Y30" s="155"/>
    </row>
    <row r="31" spans="1:25" ht="9" customHeight="1">
      <c r="A31" s="143" t="s">
        <v>19</v>
      </c>
      <c r="B31" s="230" t="s">
        <v>61</v>
      </c>
      <c r="C31" s="231"/>
      <c r="D31" s="232"/>
      <c r="E31" s="145" t="s">
        <v>58</v>
      </c>
      <c r="F31" s="145" t="s">
        <v>21</v>
      </c>
      <c r="G31" s="145" t="s">
        <v>22</v>
      </c>
      <c r="H31" s="230" t="s">
        <v>23</v>
      </c>
      <c r="I31" s="232"/>
      <c r="J31" s="144" t="s">
        <v>29</v>
      </c>
      <c r="K31" s="146" t="s">
        <v>30</v>
      </c>
      <c r="L31" s="147"/>
      <c r="M31" s="147"/>
      <c r="N31" s="156"/>
      <c r="O31" s="143" t="s">
        <v>19</v>
      </c>
      <c r="P31" s="230" t="s">
        <v>61</v>
      </c>
      <c r="Q31" s="231"/>
      <c r="R31" s="232"/>
      <c r="S31" s="145" t="s">
        <v>58</v>
      </c>
      <c r="T31" s="145" t="s">
        <v>21</v>
      </c>
      <c r="U31" s="145" t="s">
        <v>22</v>
      </c>
      <c r="V31" s="230" t="s">
        <v>23</v>
      </c>
      <c r="W31" s="232"/>
      <c r="X31" s="144" t="s">
        <v>59</v>
      </c>
      <c r="Y31" s="146" t="s">
        <v>30</v>
      </c>
    </row>
    <row r="32" spans="1:25" ht="12.75" customHeight="1">
      <c r="A32" s="196">
        <v>0</v>
      </c>
      <c r="B32" s="229">
        <f>Einzelergebnisse!A29</f>
        <v>0</v>
      </c>
      <c r="C32" s="229"/>
      <c r="D32" s="229"/>
      <c r="E32" s="2">
        <f>IF(Einzelergebnisse!E29=0,"",Einzelergebnisse!F29)</f>
      </c>
      <c r="F32" s="2">
        <f>IF(Einzelergebnisse!D29=0,"",Einzelergebnisse!D29)</f>
      </c>
      <c r="G32" s="2">
        <f>IF(Einzelergebnisse!C29=0,"",Einzelergebnisse!C29)</f>
      </c>
      <c r="H32" s="227">
        <f>IF(Einzelergebnisse!E29=0,"",Einzelergebnisse!E29)</f>
      </c>
      <c r="I32" s="228"/>
      <c r="J32" s="55">
        <f>IF(H32=0,"",IF(H32="","",IF(H32=V32,0.5,IF(H32&gt;V32,1,IF(AND(H32&gt;0,V32=""),1,0)))))</f>
      </c>
      <c r="K32" s="327">
        <f>IF(J37="","",IF(J37&amp;H37=X37&amp;V37,0.5,IF(J37&amp;H37&gt;X37&amp;V37,1,IF(J37&gt;X37,1,0))))</f>
      </c>
      <c r="L32" s="149"/>
      <c r="M32" s="149"/>
      <c r="N32" s="156"/>
      <c r="O32" s="196">
        <v>0</v>
      </c>
      <c r="P32" s="229">
        <f>Einzelergebnisse!H29</f>
        <v>0</v>
      </c>
      <c r="Q32" s="229"/>
      <c r="R32" s="229"/>
      <c r="S32" s="2">
        <f>IF(Einzelergebnisse!L29=0,"",Einzelergebnisse!M29)</f>
      </c>
      <c r="T32" s="2">
        <f>IF(Einzelergebnisse!K29=0,"",Einzelergebnisse!K29)</f>
      </c>
      <c r="U32" s="2">
        <f>IF(Einzelergebnisse!J29=0,"",Einzelergebnisse!J29)</f>
      </c>
      <c r="V32" s="227">
        <f>IF(Einzelergebnisse!L29=0,"",Einzelergebnisse!L29)</f>
      </c>
      <c r="W32" s="228"/>
      <c r="X32" s="55">
        <f>IF(V32=0,"",IF(V32="","",IF(V32=H32,0.5,IF(V32&gt;H32,1,IF(AND(V32&gt;0,H32=""),1,0)))))</f>
      </c>
      <c r="Y32" s="327">
        <f>IF(X37="","",IF(X37&amp;V37=J37&amp;H37,0.5,IF(X37&amp;V37&gt;J37&amp;H37,1,IF(X37&gt;J37,1,0))))</f>
      </c>
    </row>
    <row r="33" spans="1:25" ht="12.75" customHeight="1">
      <c r="A33" s="200">
        <v>0</v>
      </c>
      <c r="B33" s="229"/>
      <c r="C33" s="229"/>
      <c r="D33" s="229"/>
      <c r="E33" s="2">
        <f>IF(Einzelergebnisse!E30=0,"",Einzelergebnisse!F30)</f>
      </c>
      <c r="F33" s="2">
        <f>IF(Einzelergebnisse!D30=0,"",Einzelergebnisse!D30)</f>
      </c>
      <c r="G33" s="2">
        <f>IF(Einzelergebnisse!C30=0,"",Einzelergebnisse!C30)</f>
      </c>
      <c r="H33" s="227">
        <f>IF(Einzelergebnisse!E30=0,"",Einzelergebnisse!E30)</f>
      </c>
      <c r="I33" s="228"/>
      <c r="J33" s="55">
        <f>IF(H33=0,"",IF(H33="","",IF(H33=V33,0.5,IF(H33&gt;V33,1,IF(AND(H33&gt;0,V33=""),1,0)))))</f>
      </c>
      <c r="K33" s="328"/>
      <c r="L33" s="149"/>
      <c r="M33" s="149"/>
      <c r="N33" s="156"/>
      <c r="O33" s="197">
        <v>0</v>
      </c>
      <c r="P33" s="229"/>
      <c r="Q33" s="229"/>
      <c r="R33" s="229"/>
      <c r="S33" s="2">
        <f>IF(Einzelergebnisse!L30=0,"",Einzelergebnisse!M30)</f>
      </c>
      <c r="T33" s="2">
        <f>IF(Einzelergebnisse!K30=0,"",Einzelergebnisse!K30)</f>
      </c>
      <c r="U33" s="2">
        <f>IF(Einzelergebnisse!J30=0,"",Einzelergebnisse!J30)</f>
      </c>
      <c r="V33" s="227">
        <f>IF(Einzelergebnisse!L30=0,"",Einzelergebnisse!L30)</f>
      </c>
      <c r="W33" s="228"/>
      <c r="X33" s="55">
        <f>IF(V33=0,"",IF(V33="","",IF(V33=H33,0.5,IF(V33&gt;H33,1,IF(AND(V33&gt;0,H33=""),1,0)))))</f>
      </c>
      <c r="Y33" s="328"/>
    </row>
    <row r="34" spans="1:25" ht="9" customHeight="1">
      <c r="A34" s="151" t="s">
        <v>19</v>
      </c>
      <c r="B34" s="218" t="s">
        <v>24</v>
      </c>
      <c r="C34" s="219"/>
      <c r="D34" s="220"/>
      <c r="E34" s="2"/>
      <c r="F34" s="2"/>
      <c r="G34" s="2"/>
      <c r="H34" s="221"/>
      <c r="I34" s="222"/>
      <c r="J34" s="55"/>
      <c r="K34" s="328"/>
      <c r="L34" s="149"/>
      <c r="M34" s="149"/>
      <c r="N34" s="156"/>
      <c r="O34" s="151" t="s">
        <v>19</v>
      </c>
      <c r="P34" s="218" t="s">
        <v>24</v>
      </c>
      <c r="Q34" s="219"/>
      <c r="R34" s="220"/>
      <c r="S34" s="2"/>
      <c r="T34" s="2"/>
      <c r="U34" s="2"/>
      <c r="V34" s="221"/>
      <c r="W34" s="222"/>
      <c r="X34" s="55"/>
      <c r="Y34" s="328"/>
    </row>
    <row r="35" spans="1:25" ht="12.75" customHeight="1">
      <c r="A35" s="196">
        <v>0</v>
      </c>
      <c r="B35" s="223">
        <f>Einzelergebnisse!A31</f>
        <v>0</v>
      </c>
      <c r="C35" s="224"/>
      <c r="D35" s="224"/>
      <c r="E35" s="2">
        <f>IF(Einzelergebnisse!E31=0,"",Einzelergebnisse!F31)</f>
      </c>
      <c r="F35" s="2">
        <f>IF(Einzelergebnisse!D31=0,"",Einzelergebnisse!D31)</f>
      </c>
      <c r="G35" s="2">
        <f>IF(Einzelergebnisse!C31=0,"",Einzelergebnisse!C31)</f>
      </c>
      <c r="H35" s="227">
        <f>IF(Einzelergebnisse!E31=0,"",Einzelergebnisse!E31)</f>
      </c>
      <c r="I35" s="228"/>
      <c r="J35" s="55">
        <f>IF(H35=0,"",IF(H35="","",IF(H35=V35,0.5,IF(H35&gt;V35,1,IF(AND(H35&gt;0,V35=""),1,0)))))</f>
      </c>
      <c r="K35" s="328"/>
      <c r="L35" s="149"/>
      <c r="M35" s="149"/>
      <c r="N35" s="156"/>
      <c r="O35" s="196">
        <v>0</v>
      </c>
      <c r="P35" s="223">
        <f>Einzelergebnisse!H31</f>
        <v>0</v>
      </c>
      <c r="Q35" s="224"/>
      <c r="R35" s="224"/>
      <c r="S35" s="2">
        <f>IF(Einzelergebnisse!L31=0,"",Einzelergebnisse!M31)</f>
      </c>
      <c r="T35" s="2">
        <f>IF(Einzelergebnisse!K31=0,"",Einzelergebnisse!K31)</f>
      </c>
      <c r="U35" s="2">
        <f>IF(Einzelergebnisse!J31=0,"",Einzelergebnisse!J31)</f>
      </c>
      <c r="V35" s="227">
        <f>IF(Einzelergebnisse!L31=0,"",Einzelergebnisse!L31)</f>
      </c>
      <c r="W35" s="228"/>
      <c r="X35" s="55">
        <f>IF(V35=0,"",IF(V35="","",IF(V35=H35,0.5,IF(V35&gt;H35,1,IF(AND(V35&gt;0,H35=""),1,0)))))</f>
      </c>
      <c r="Y35" s="328"/>
    </row>
    <row r="36" spans="1:25" ht="12.75" customHeight="1">
      <c r="A36" s="198">
        <v>0</v>
      </c>
      <c r="B36" s="225"/>
      <c r="C36" s="226"/>
      <c r="D36" s="226"/>
      <c r="E36" s="2">
        <f>IF(Einzelergebnisse!E32=0,"",Einzelergebnisse!F32)</f>
      </c>
      <c r="F36" s="2">
        <f>IF(Einzelergebnisse!D32=0,"",Einzelergebnisse!D32)</f>
      </c>
      <c r="G36" s="2">
        <f>IF(Einzelergebnisse!C32=0,"",Einzelergebnisse!C32)</f>
      </c>
      <c r="H36" s="227">
        <f>IF(Einzelergebnisse!E32=0,"",Einzelergebnisse!E32)</f>
      </c>
      <c r="I36" s="228"/>
      <c r="J36" s="55">
        <f>IF(H36=0,"",IF(H36="","",IF(H36=V36,0.5,IF(H36&gt;V36,1,IF(AND(H36&gt;0,V36=""),1,0)))))</f>
      </c>
      <c r="K36" s="329"/>
      <c r="L36" s="149"/>
      <c r="M36" s="149"/>
      <c r="N36" s="156"/>
      <c r="O36" s="199">
        <v>0</v>
      </c>
      <c r="P36" s="225"/>
      <c r="Q36" s="226"/>
      <c r="R36" s="226"/>
      <c r="S36" s="2">
        <f>IF(Einzelergebnisse!L32=0,"",Einzelergebnisse!M32)</f>
      </c>
      <c r="T36" s="2">
        <f>IF(Einzelergebnisse!K32=0,"",Einzelergebnisse!K32)</f>
      </c>
      <c r="U36" s="2">
        <f>IF(Einzelergebnisse!J32=0,"",Einzelergebnisse!J32)</f>
      </c>
      <c r="V36" s="227">
        <f>IF(Einzelergebnisse!L32=0,"",Einzelergebnisse!L32)</f>
      </c>
      <c r="W36" s="228"/>
      <c r="X36" s="55">
        <f>IF(V36=0,"",IF(V36="","",IF(V36=H36,0.5,IF(V36&gt;H36,1,IF(AND(V36&gt;0,H36=""),1,0)))))</f>
      </c>
      <c r="Y36" s="329"/>
    </row>
    <row r="37" spans="1:25" ht="12.75" customHeight="1">
      <c r="A37" s="152"/>
      <c r="B37" s="156"/>
      <c r="C37" s="156"/>
      <c r="D37" s="156"/>
      <c r="E37" s="153">
        <f>IF(H37="","",SUM(E32:E36))</f>
      </c>
      <c r="F37" s="154">
        <f>IF(SUM(F32:F36)=0,"",SUM(F32:F36))</f>
      </c>
      <c r="G37" s="153">
        <f>IF(SUM(G32:G36)=0,"",SUM(G32:G36))</f>
      </c>
      <c r="H37" s="214">
        <f>IF(SUM(H32:H36)=0,"",SUM(H32:H36))</f>
      </c>
      <c r="I37" s="215"/>
      <c r="J37" s="153">
        <f>IF(H37="","",SUM(J32:J33,J35:J36))</f>
      </c>
      <c r="K37" s="155"/>
      <c r="L37" s="150"/>
      <c r="M37" s="150"/>
      <c r="N37" s="156"/>
      <c r="O37" s="152"/>
      <c r="P37" s="156"/>
      <c r="Q37" s="156"/>
      <c r="R37" s="156"/>
      <c r="S37" s="153">
        <f>IF(V37="","",SUM(S32:S36))</f>
      </c>
      <c r="T37" s="154">
        <f>IF(SUM(T32:T36)=0,"",SUM(T32:T36))</f>
      </c>
      <c r="U37" s="153">
        <f>IF(SUM(U32:U36)=0,"",SUM(U32:U36))</f>
      </c>
      <c r="V37" s="214">
        <f>IF(SUM(V32:V36)=0,"",SUM(V32:V36))</f>
      </c>
      <c r="W37" s="215"/>
      <c r="X37" s="153">
        <f>IF(V37="","",SUM(X32:X33,X35:X36))</f>
      </c>
      <c r="Y37" s="155"/>
    </row>
    <row r="38" spans="1:25" ht="9" customHeight="1">
      <c r="A38" s="143" t="s">
        <v>19</v>
      </c>
      <c r="B38" s="230" t="s">
        <v>61</v>
      </c>
      <c r="C38" s="231"/>
      <c r="D38" s="232"/>
      <c r="E38" s="145" t="s">
        <v>58</v>
      </c>
      <c r="F38" s="145" t="s">
        <v>21</v>
      </c>
      <c r="G38" s="145" t="s">
        <v>22</v>
      </c>
      <c r="H38" s="230" t="s">
        <v>23</v>
      </c>
      <c r="I38" s="232"/>
      <c r="J38" s="144" t="s">
        <v>29</v>
      </c>
      <c r="K38" s="146" t="s">
        <v>30</v>
      </c>
      <c r="L38" s="147"/>
      <c r="M38" s="147"/>
      <c r="N38" s="156"/>
      <c r="O38" s="143" t="s">
        <v>19</v>
      </c>
      <c r="P38" s="230" t="s">
        <v>61</v>
      </c>
      <c r="Q38" s="231"/>
      <c r="R38" s="232"/>
      <c r="S38" s="145" t="s">
        <v>58</v>
      </c>
      <c r="T38" s="145" t="s">
        <v>21</v>
      </c>
      <c r="U38" s="145" t="s">
        <v>22</v>
      </c>
      <c r="V38" s="230" t="s">
        <v>23</v>
      </c>
      <c r="W38" s="232"/>
      <c r="X38" s="144" t="s">
        <v>29</v>
      </c>
      <c r="Y38" s="146" t="s">
        <v>30</v>
      </c>
    </row>
    <row r="39" spans="1:25" ht="12.75" customHeight="1">
      <c r="A39" s="196">
        <v>0</v>
      </c>
      <c r="B39" s="229">
        <f>Einzelergebnisse!A37</f>
        <v>0</v>
      </c>
      <c r="C39" s="229"/>
      <c r="D39" s="229"/>
      <c r="E39" s="2">
        <f>IF(Einzelergebnisse!E37=0,"",Einzelergebnisse!F37)</f>
      </c>
      <c r="F39" s="2">
        <f>IF(Einzelergebnisse!D37=0,"",Einzelergebnisse!D37)</f>
      </c>
      <c r="G39" s="2">
        <f>IF(Einzelergebnisse!C37=0,"",Einzelergebnisse!C37)</f>
      </c>
      <c r="H39" s="227">
        <f>IF(Einzelergebnisse!E37=0,"",Einzelergebnisse!E37)</f>
      </c>
      <c r="I39" s="228"/>
      <c r="J39" s="55">
        <f>IF(H39=0,"",IF(H39="","",IF(H39=V39,0.5,IF(H39&gt;V39,1,IF(AND(H39&gt;0,V39=""),1,0)))))</f>
      </c>
      <c r="K39" s="327">
        <f>IF(J44="","",IF(J44&amp;H44=X44&amp;V44,0.5,IF(J44&amp;H44&gt;X44&amp;V44,1,IF(J44&gt;X44,1,0))))</f>
      </c>
      <c r="L39" s="149"/>
      <c r="M39" s="149"/>
      <c r="N39" s="156"/>
      <c r="O39" s="196">
        <v>0</v>
      </c>
      <c r="P39" s="229">
        <f>Einzelergebnisse!H37</f>
        <v>0</v>
      </c>
      <c r="Q39" s="229"/>
      <c r="R39" s="229"/>
      <c r="S39" s="2">
        <f>IF(Einzelergebnisse!L37=0,"",Einzelergebnisse!M37)</f>
      </c>
      <c r="T39" s="2">
        <f>IF(Einzelergebnisse!K37=0,"",Einzelergebnisse!K37)</f>
      </c>
      <c r="U39" s="2">
        <f>IF(Einzelergebnisse!J37=0,"",Einzelergebnisse!J37)</f>
      </c>
      <c r="V39" s="227">
        <f>IF(Einzelergebnisse!L37=0,"",Einzelergebnisse!L37)</f>
      </c>
      <c r="W39" s="228"/>
      <c r="X39" s="55">
        <f>IF(V39=0,"",IF(V39="","",IF(V39=H39,0.5,IF(V39&gt;H39,1,IF(AND(V39&gt;0,H39=""),1,0)))))</f>
      </c>
      <c r="Y39" s="327">
        <f>IF(X44="","",IF(X44&amp;V44=J44&amp;H44,0.5,IF(X44&amp;V44&gt;J44&amp;H44,1,IF(X44&gt;J44,1,0))))</f>
      </c>
    </row>
    <row r="40" spans="1:25" ht="12.75" customHeight="1">
      <c r="A40" s="200">
        <v>0</v>
      </c>
      <c r="B40" s="229"/>
      <c r="C40" s="229"/>
      <c r="D40" s="229"/>
      <c r="E40" s="2">
        <f>IF(Einzelergebnisse!E38=0,"",Einzelergebnisse!F38)</f>
      </c>
      <c r="F40" s="2">
        <f>IF(Einzelergebnisse!D38=0,"",Einzelergebnisse!D38)</f>
      </c>
      <c r="G40" s="2">
        <f>IF(Einzelergebnisse!C38=0,"",Einzelergebnisse!C38)</f>
      </c>
      <c r="H40" s="227">
        <f>IF(Einzelergebnisse!E38=0,"",Einzelergebnisse!E38)</f>
      </c>
      <c r="I40" s="228"/>
      <c r="J40" s="55">
        <f>IF(H40=0,"",IF(H40="","",IF(H40=V40,0.5,IF(H40&gt;V40,1,IF(AND(H40&gt;0,V40=""),1,0)))))</f>
      </c>
      <c r="K40" s="328"/>
      <c r="L40" s="149"/>
      <c r="M40" s="149"/>
      <c r="N40" s="156"/>
      <c r="O40" s="197">
        <v>0</v>
      </c>
      <c r="P40" s="229"/>
      <c r="Q40" s="229"/>
      <c r="R40" s="229"/>
      <c r="S40" s="2">
        <f>IF(Einzelergebnisse!L38=0,"",Einzelergebnisse!M38)</f>
      </c>
      <c r="T40" s="2">
        <f>IF(Einzelergebnisse!K38=0,"",Einzelergebnisse!K38)</f>
      </c>
      <c r="U40" s="2">
        <f>IF(Einzelergebnisse!J38=0,"",Einzelergebnisse!J38)</f>
      </c>
      <c r="V40" s="227">
        <f>IF(Einzelergebnisse!L38=0,"",Einzelergebnisse!L38)</f>
      </c>
      <c r="W40" s="228"/>
      <c r="X40" s="55">
        <f>IF(V40=0,"",IF(V40="","",IF(V40=H40,0.5,IF(V40&gt;H40,1,IF(AND(V40&gt;0,H40=""),1,0)))))</f>
      </c>
      <c r="Y40" s="328"/>
    </row>
    <row r="41" spans="1:25" ht="9" customHeight="1">
      <c r="A41" s="151" t="s">
        <v>19</v>
      </c>
      <c r="B41" s="218" t="s">
        <v>24</v>
      </c>
      <c r="C41" s="219"/>
      <c r="D41" s="220"/>
      <c r="E41" s="2"/>
      <c r="F41" s="2"/>
      <c r="G41" s="2"/>
      <c r="H41" s="221"/>
      <c r="I41" s="222"/>
      <c r="J41" s="55"/>
      <c r="K41" s="328"/>
      <c r="L41" s="149"/>
      <c r="M41" s="149"/>
      <c r="N41" s="156"/>
      <c r="O41" s="151" t="s">
        <v>19</v>
      </c>
      <c r="P41" s="218" t="s">
        <v>24</v>
      </c>
      <c r="Q41" s="219"/>
      <c r="R41" s="220"/>
      <c r="S41" s="2"/>
      <c r="T41" s="2"/>
      <c r="U41" s="2"/>
      <c r="V41" s="221"/>
      <c r="W41" s="222"/>
      <c r="X41" s="55"/>
      <c r="Y41" s="328"/>
    </row>
    <row r="42" spans="1:25" ht="12.75" customHeight="1">
      <c r="A42" s="196">
        <v>0</v>
      </c>
      <c r="B42" s="223">
        <f>Einzelergebnisse!A39</f>
        <v>0</v>
      </c>
      <c r="C42" s="224"/>
      <c r="D42" s="224"/>
      <c r="E42" s="2">
        <f>IF(Einzelergebnisse!E39=0,"",Einzelergebnisse!F39)</f>
      </c>
      <c r="F42" s="2">
        <f>IF(Einzelergebnisse!D39=0,"",Einzelergebnisse!D39)</f>
      </c>
      <c r="G42" s="2">
        <f>IF(Einzelergebnisse!C39=0,"",Einzelergebnisse!C39)</f>
      </c>
      <c r="H42" s="227">
        <f>IF(Einzelergebnisse!E39=0,"",Einzelergebnisse!E39)</f>
      </c>
      <c r="I42" s="228"/>
      <c r="J42" s="55">
        <f>IF(H42=0,"",IF(H42="","",IF(H42=V42,0.5,IF(H42&gt;V42,1,IF(AND(H42&gt;0,V42=""),1,0)))))</f>
      </c>
      <c r="K42" s="328"/>
      <c r="L42" s="149"/>
      <c r="M42" s="149"/>
      <c r="N42" s="156"/>
      <c r="O42" s="196">
        <v>0</v>
      </c>
      <c r="P42" s="223">
        <f>Einzelergebnisse!H39</f>
        <v>0</v>
      </c>
      <c r="Q42" s="224"/>
      <c r="R42" s="224"/>
      <c r="S42" s="2">
        <f>IF(Einzelergebnisse!L39=0,"",Einzelergebnisse!M39)</f>
      </c>
      <c r="T42" s="2">
        <f>IF(Einzelergebnisse!K39=0,"",Einzelergebnisse!K39)</f>
      </c>
      <c r="U42" s="2">
        <f>IF(Einzelergebnisse!J39=0,"",Einzelergebnisse!J39)</f>
      </c>
      <c r="V42" s="227">
        <f>IF(Einzelergebnisse!L39=0,"",Einzelergebnisse!L39)</f>
      </c>
      <c r="W42" s="228"/>
      <c r="X42" s="55">
        <f>IF(V42=0,"",IF(V42="","",IF(V42=H42,0.5,IF(V42&gt;H42,1,IF(AND(V42&gt;0,H42=""),1,0)))))</f>
      </c>
      <c r="Y42" s="328"/>
    </row>
    <row r="43" spans="1:25" ht="12.75" customHeight="1">
      <c r="A43" s="198">
        <v>0</v>
      </c>
      <c r="B43" s="225"/>
      <c r="C43" s="226"/>
      <c r="D43" s="226"/>
      <c r="E43" s="2">
        <f>IF(Einzelergebnisse!E40=0,"",Einzelergebnisse!F40)</f>
      </c>
      <c r="F43" s="2">
        <f>IF(Einzelergebnisse!D40=0,"",Einzelergebnisse!D40)</f>
      </c>
      <c r="G43" s="2">
        <f>IF(Einzelergebnisse!C40=0,"",Einzelergebnisse!C40)</f>
      </c>
      <c r="H43" s="227">
        <f>IF(Einzelergebnisse!E40=0,"",Einzelergebnisse!E40)</f>
      </c>
      <c r="I43" s="228"/>
      <c r="J43" s="55">
        <f>IF(H43=0,"",IF(H43="","",IF(H43=V43,0.5,IF(H43&gt;V43,1,IF(AND(H43&gt;0,V43=""),1,0)))))</f>
      </c>
      <c r="K43" s="329"/>
      <c r="L43" s="149"/>
      <c r="M43" s="149"/>
      <c r="N43" s="156"/>
      <c r="O43" s="199">
        <v>0</v>
      </c>
      <c r="P43" s="225"/>
      <c r="Q43" s="226"/>
      <c r="R43" s="226"/>
      <c r="S43" s="2">
        <f>IF(Einzelergebnisse!L40=0,"",Einzelergebnisse!M40)</f>
      </c>
      <c r="T43" s="2">
        <f>IF(Einzelergebnisse!K40=0,"",Einzelergebnisse!K40)</f>
      </c>
      <c r="U43" s="2">
        <f>IF(Einzelergebnisse!J40=0,"",Einzelergebnisse!J40)</f>
      </c>
      <c r="V43" s="227">
        <f>IF(Einzelergebnisse!L40=0,"",Einzelergebnisse!L40)</f>
      </c>
      <c r="W43" s="228"/>
      <c r="X43" s="55">
        <f>IF(V43=0,"",IF(V43="","",IF(V43=H43,0.5,IF(V43&gt;H43,1,IF(AND(V43&gt;0,H43=""),1,0)))))</f>
      </c>
      <c r="Y43" s="329"/>
    </row>
    <row r="44" spans="1:25" ht="12.75" customHeight="1">
      <c r="A44" s="152"/>
      <c r="B44" s="156"/>
      <c r="C44" s="156"/>
      <c r="D44" s="156"/>
      <c r="E44" s="153">
        <f>IF(H44="","",SUM(E39:E43))</f>
      </c>
      <c r="F44" s="154">
        <f>IF(SUM(F39:F43)=0,"",SUM(F39:F43))</f>
      </c>
      <c r="G44" s="153">
        <f>IF(SUM(G39:G43)=0,"",SUM(G39:G43))</f>
      </c>
      <c r="H44" s="214">
        <f>IF(SUM(H39:H43)=0,"",SUM(H39:H43))</f>
      </c>
      <c r="I44" s="215"/>
      <c r="J44" s="153">
        <f>IF(H44="","",SUM(J39:J40,J42:J43))</f>
      </c>
      <c r="K44" s="155"/>
      <c r="L44" s="150"/>
      <c r="M44" s="150"/>
      <c r="N44" s="156"/>
      <c r="O44" s="152"/>
      <c r="P44" s="156"/>
      <c r="Q44" s="156"/>
      <c r="R44" s="156"/>
      <c r="S44" s="153">
        <f>IF(V44="","",SUM(S39:S43))</f>
      </c>
      <c r="T44" s="154">
        <f>IF(SUM(T39:T43)=0,"",SUM(T39:T43))</f>
      </c>
      <c r="U44" s="153">
        <f>IF(SUM(U39:U43)=0,"",SUM(U39:U43))</f>
      </c>
      <c r="V44" s="214">
        <f>IF(SUM(V39:V43)=0,"",SUM(V39:V43))</f>
      </c>
      <c r="W44" s="215"/>
      <c r="X44" s="153">
        <f>IF(V44="","",SUM(X39:X40,X42:X43))</f>
      </c>
      <c r="Y44" s="155"/>
    </row>
    <row r="45" spans="1:25" ht="9" customHeight="1">
      <c r="A45" s="143" t="s">
        <v>19</v>
      </c>
      <c r="B45" s="230" t="s">
        <v>61</v>
      </c>
      <c r="C45" s="231"/>
      <c r="D45" s="232"/>
      <c r="E45" s="145" t="s">
        <v>58</v>
      </c>
      <c r="F45" s="145" t="s">
        <v>21</v>
      </c>
      <c r="G45" s="145" t="s">
        <v>22</v>
      </c>
      <c r="H45" s="230" t="s">
        <v>23</v>
      </c>
      <c r="I45" s="232"/>
      <c r="J45" s="144" t="s">
        <v>29</v>
      </c>
      <c r="K45" s="146" t="s">
        <v>30</v>
      </c>
      <c r="L45" s="147"/>
      <c r="M45" s="147"/>
      <c r="N45" s="156"/>
      <c r="O45" s="143" t="s">
        <v>19</v>
      </c>
      <c r="P45" s="230" t="s">
        <v>61</v>
      </c>
      <c r="Q45" s="231"/>
      <c r="R45" s="232"/>
      <c r="S45" s="145" t="s">
        <v>58</v>
      </c>
      <c r="T45" s="145" t="s">
        <v>21</v>
      </c>
      <c r="U45" s="145" t="s">
        <v>22</v>
      </c>
      <c r="V45" s="230" t="s">
        <v>23</v>
      </c>
      <c r="W45" s="232"/>
      <c r="X45" s="144" t="s">
        <v>29</v>
      </c>
      <c r="Y45" s="146" t="s">
        <v>30</v>
      </c>
    </row>
    <row r="46" spans="1:25" ht="12.75" customHeight="1">
      <c r="A46" s="196">
        <v>0</v>
      </c>
      <c r="B46" s="229">
        <f>Einzelergebnisse!A45</f>
        <v>0</v>
      </c>
      <c r="C46" s="229"/>
      <c r="D46" s="229"/>
      <c r="E46" s="2">
        <f>IF(Einzelergebnisse!E45=0,"",Einzelergebnisse!F45)</f>
      </c>
      <c r="F46" s="2">
        <f>IF(Einzelergebnisse!D45=0,"",Einzelergebnisse!D45)</f>
      </c>
      <c r="G46" s="2">
        <f>IF(Einzelergebnisse!C45=0,"",Einzelergebnisse!C45)</f>
      </c>
      <c r="H46" s="227">
        <f>IF(Einzelergebnisse!E45=0,"",Einzelergebnisse!E45)</f>
      </c>
      <c r="I46" s="228"/>
      <c r="J46" s="55">
        <f>IF(H46=0,"",IF(H46="","",IF(H46=V46,0.5,IF(H46&gt;V46,1,IF(AND(H46&gt;0,V46=""),1,0)))))</f>
      </c>
      <c r="K46" s="327">
        <f>IF(J51="","",IF(J51&amp;H51=X51&amp;V51,0.5,IF(J51&amp;H51&gt;X51&amp;V51,1,IF(J51&gt;X51,1,0))))</f>
      </c>
      <c r="L46" s="149"/>
      <c r="M46" s="149"/>
      <c r="N46" s="156"/>
      <c r="O46" s="196">
        <v>0</v>
      </c>
      <c r="P46" s="229">
        <f>Einzelergebnisse!H45</f>
        <v>0</v>
      </c>
      <c r="Q46" s="229"/>
      <c r="R46" s="229"/>
      <c r="S46" s="2">
        <f>IF(Einzelergebnisse!L45=0,"",Einzelergebnisse!M45)</f>
      </c>
      <c r="T46" s="2">
        <f>IF(Einzelergebnisse!K45=0,"",Einzelergebnisse!K45)</f>
      </c>
      <c r="U46" s="2">
        <f>IF(Einzelergebnisse!J45=0,"",Einzelergebnisse!J45)</f>
      </c>
      <c r="V46" s="227">
        <f>IF(Einzelergebnisse!L45=0,"",Einzelergebnisse!L45)</f>
      </c>
      <c r="W46" s="228"/>
      <c r="X46" s="55">
        <f>IF(V46=0,"",IF(V46="","",IF(V46=H46,0.5,IF(V46&gt;H46,1,IF(AND(V46&gt;0,H46=""),1,0)))))</f>
      </c>
      <c r="Y46" s="327">
        <f>IF(X51="","",IF(X51&amp;V51=J51&amp;H51,0.5,IF(X51&amp;V51&gt;J51&amp;H51,1,IF(X51&gt;J51,1,0))))</f>
      </c>
    </row>
    <row r="47" spans="1:25" ht="12.75" customHeight="1">
      <c r="A47" s="200">
        <v>0</v>
      </c>
      <c r="B47" s="229"/>
      <c r="C47" s="229"/>
      <c r="D47" s="229"/>
      <c r="E47" s="2">
        <f>IF(Einzelergebnisse!E46=0,"",Einzelergebnisse!F46)</f>
      </c>
      <c r="F47" s="2">
        <f>IF(Einzelergebnisse!D46=0,"",Einzelergebnisse!D46)</f>
      </c>
      <c r="G47" s="2">
        <f>IF(Einzelergebnisse!C46=0,"",Einzelergebnisse!C46)</f>
      </c>
      <c r="H47" s="227">
        <f>IF(Einzelergebnisse!E46=0,"",Einzelergebnisse!E46)</f>
      </c>
      <c r="I47" s="228"/>
      <c r="J47" s="55">
        <f>IF(H47=0,"",IF(H47="","",IF(H47=V47,0.5,IF(H47&gt;V47,1,IF(AND(H47&gt;0,V47=""),1,0)))))</f>
      </c>
      <c r="K47" s="328"/>
      <c r="L47" s="149"/>
      <c r="M47" s="149"/>
      <c r="N47" s="156"/>
      <c r="O47" s="197">
        <v>0</v>
      </c>
      <c r="P47" s="229"/>
      <c r="Q47" s="229"/>
      <c r="R47" s="229"/>
      <c r="S47" s="2">
        <f>IF(Einzelergebnisse!L46=0,"",Einzelergebnisse!M46)</f>
      </c>
      <c r="T47" s="2">
        <f>IF(Einzelergebnisse!K46=0,"",Einzelergebnisse!K46)</f>
      </c>
      <c r="U47" s="2">
        <f>IF(Einzelergebnisse!J46=0,"",Einzelergebnisse!J46)</f>
      </c>
      <c r="V47" s="227">
        <f>IF(Einzelergebnisse!L46=0,"",Einzelergebnisse!L46)</f>
      </c>
      <c r="W47" s="228"/>
      <c r="X47" s="55">
        <f>IF(V47=0,"",IF(V47="","",IF(V47=H47,0.5,IF(V47&gt;H47,1,IF(AND(V47&gt;0,H47=""),1,0)))))</f>
      </c>
      <c r="Y47" s="328"/>
    </row>
    <row r="48" spans="1:25" ht="9" customHeight="1">
      <c r="A48" s="151" t="s">
        <v>19</v>
      </c>
      <c r="B48" s="218" t="s">
        <v>24</v>
      </c>
      <c r="C48" s="219"/>
      <c r="D48" s="220"/>
      <c r="E48" s="2"/>
      <c r="F48" s="2"/>
      <c r="G48" s="2"/>
      <c r="H48" s="221"/>
      <c r="I48" s="222"/>
      <c r="J48" s="55"/>
      <c r="K48" s="328"/>
      <c r="L48" s="149"/>
      <c r="M48" s="149"/>
      <c r="N48" s="156"/>
      <c r="O48" s="151" t="s">
        <v>19</v>
      </c>
      <c r="P48" s="218" t="s">
        <v>24</v>
      </c>
      <c r="Q48" s="219"/>
      <c r="R48" s="220"/>
      <c r="S48" s="2"/>
      <c r="T48" s="2"/>
      <c r="U48" s="2"/>
      <c r="V48" s="221"/>
      <c r="W48" s="222"/>
      <c r="X48" s="55"/>
      <c r="Y48" s="328"/>
    </row>
    <row r="49" spans="1:25" ht="12.75" customHeight="1">
      <c r="A49" s="196">
        <v>0</v>
      </c>
      <c r="B49" s="223">
        <f>Einzelergebnisse!A47</f>
        <v>0</v>
      </c>
      <c r="C49" s="224"/>
      <c r="D49" s="224"/>
      <c r="E49" s="2">
        <f>IF(Einzelergebnisse!E47=0,"",Einzelergebnisse!F47)</f>
      </c>
      <c r="F49" s="2">
        <f>IF(Einzelergebnisse!D47=0,"",Einzelergebnisse!D47)</f>
      </c>
      <c r="G49" s="2">
        <f>IF(Einzelergebnisse!C47=0,"",Einzelergebnisse!C47)</f>
      </c>
      <c r="H49" s="227">
        <f>IF(Einzelergebnisse!E47=0,"",Einzelergebnisse!E47)</f>
      </c>
      <c r="I49" s="228"/>
      <c r="J49" s="55">
        <f>IF(H49=0,"",IF(H49="","",IF(H49=V49,0.5,IF(H49&gt;V49,1,IF(AND(H49&gt;0,V49=""),1,0)))))</f>
      </c>
      <c r="K49" s="328"/>
      <c r="L49" s="149"/>
      <c r="M49" s="149"/>
      <c r="N49" s="156"/>
      <c r="O49" s="196">
        <v>0</v>
      </c>
      <c r="P49" s="223">
        <f>Einzelergebnisse!H47</f>
        <v>0</v>
      </c>
      <c r="Q49" s="224"/>
      <c r="R49" s="224"/>
      <c r="S49" s="2">
        <f>IF(Einzelergebnisse!L47=0,"",Einzelergebnisse!M47)</f>
      </c>
      <c r="T49" s="2">
        <f>IF(Einzelergebnisse!K47=0,"",Einzelergebnisse!K47)</f>
      </c>
      <c r="U49" s="2">
        <f>IF(Einzelergebnisse!J47=0,"",Einzelergebnisse!J47)</f>
      </c>
      <c r="V49" s="227">
        <f>IF(Einzelergebnisse!L47=0,"",Einzelergebnisse!L47)</f>
      </c>
      <c r="W49" s="228"/>
      <c r="X49" s="55">
        <f>IF(V49=0,"",IF(V49="","",IF(V49=H49,0.5,IF(V49&gt;H49,1,IF(AND(V49&gt;0,H49=""),1,0)))))</f>
      </c>
      <c r="Y49" s="328"/>
    </row>
    <row r="50" spans="1:25" ht="12.75" customHeight="1">
      <c r="A50" s="198">
        <v>0</v>
      </c>
      <c r="B50" s="225"/>
      <c r="C50" s="226"/>
      <c r="D50" s="226"/>
      <c r="E50" s="2">
        <f>IF(Einzelergebnisse!E48=0,"",Einzelergebnisse!F48)</f>
      </c>
      <c r="F50" s="2">
        <f>IF(Einzelergebnisse!D48=0,"",Einzelergebnisse!D48)</f>
      </c>
      <c r="G50" s="2">
        <f>IF(Einzelergebnisse!C48=0,"",Einzelergebnisse!C48)</f>
      </c>
      <c r="H50" s="227">
        <f>IF(Einzelergebnisse!E48=0,"",Einzelergebnisse!E48)</f>
      </c>
      <c r="I50" s="228"/>
      <c r="J50" s="55">
        <f>IF(H50=0,"",IF(H50="","",IF(H50=V50,0.5,IF(H50&gt;V50,1,IF(AND(H50&gt;0,V50=""),1,0)))))</f>
      </c>
      <c r="K50" s="329"/>
      <c r="L50" s="149"/>
      <c r="M50" s="149"/>
      <c r="N50" s="156"/>
      <c r="O50" s="199">
        <v>0</v>
      </c>
      <c r="P50" s="225"/>
      <c r="Q50" s="226"/>
      <c r="R50" s="226"/>
      <c r="S50" s="2">
        <f>IF(Einzelergebnisse!L48=0,"",Einzelergebnisse!M48)</f>
      </c>
      <c r="T50" s="2">
        <f>IF(Einzelergebnisse!K48=0,"",Einzelergebnisse!K48)</f>
      </c>
      <c r="U50" s="2">
        <f>IF(Einzelergebnisse!J48=0,"",Einzelergebnisse!J48)</f>
      </c>
      <c r="V50" s="227">
        <f>IF(Einzelergebnisse!L48=0,"",Einzelergebnisse!L48)</f>
      </c>
      <c r="W50" s="228"/>
      <c r="X50" s="55">
        <f>IF(V50=0,"",IF(V50="","",IF(V50=H50,0.5,IF(V50&gt;H50,1,IF(AND(V50&gt;0,H50=""),1,0)))))</f>
      </c>
      <c r="Y50" s="329"/>
    </row>
    <row r="51" spans="1:25" ht="12.75" customHeight="1" thickBot="1">
      <c r="A51" s="158"/>
      <c r="B51" s="158"/>
      <c r="C51" s="158"/>
      <c r="D51" s="158"/>
      <c r="E51" s="153">
        <f>IF(H51="","",SUM(E46:E50))</f>
      </c>
      <c r="F51" s="154">
        <f>IF(SUM(F46:F50)=0,"",SUM(F46:F50))</f>
      </c>
      <c r="G51" s="153">
        <f>IF(SUM(G46:G50)=0,"",SUM(G46:G50))</f>
      </c>
      <c r="H51" s="214">
        <f>IF(SUM(H46:H50)=0,"",SUM(H46:H50))</f>
      </c>
      <c r="I51" s="215"/>
      <c r="J51" s="153">
        <f>IF(H51="","",SUM(J46:J47,J49:J50))</f>
      </c>
      <c r="K51" s="159"/>
      <c r="L51" s="150"/>
      <c r="M51" s="150"/>
      <c r="N51" s="156"/>
      <c r="O51" s="156"/>
      <c r="P51" s="156"/>
      <c r="Q51" s="156"/>
      <c r="R51" s="156"/>
      <c r="S51" s="153">
        <f>IF(V51="","",SUM(S46:S50))</f>
      </c>
      <c r="T51" s="154">
        <f>IF(SUM(T46:T50)=0,"",SUM(T46:T50))</f>
      </c>
      <c r="U51" s="153">
        <f>IF(SUM(U46:U50)=0,"",SUM(U46:U50))</f>
      </c>
      <c r="V51" s="214">
        <f>IF(SUM(V46:V50)=0,"",SUM(V46:V50))</f>
      </c>
      <c r="W51" s="215"/>
      <c r="X51" s="153">
        <f>IF(V51="","",SUM(X46:X47,X49:X50))</f>
      </c>
      <c r="Y51" s="159"/>
    </row>
    <row r="52" spans="1:26" ht="12.75" customHeight="1">
      <c r="A52" s="158"/>
      <c r="B52" s="158"/>
      <c r="C52" s="158"/>
      <c r="D52" s="160"/>
      <c r="E52" s="161" t="s">
        <v>25</v>
      </c>
      <c r="F52" s="161" t="s">
        <v>26</v>
      </c>
      <c r="G52" s="161" t="s">
        <v>27</v>
      </c>
      <c r="H52" s="216" t="s">
        <v>28</v>
      </c>
      <c r="I52" s="216"/>
      <c r="J52" s="161" t="s">
        <v>29</v>
      </c>
      <c r="K52" s="161" t="s">
        <v>30</v>
      </c>
      <c r="L52" s="162"/>
      <c r="M52" s="163"/>
      <c r="N52" s="158"/>
      <c r="O52" s="158"/>
      <c r="P52" s="158"/>
      <c r="Q52" s="158"/>
      <c r="R52" s="164"/>
      <c r="S52" s="161" t="s">
        <v>25</v>
      </c>
      <c r="T52" s="161" t="s">
        <v>26</v>
      </c>
      <c r="U52" s="161" t="s">
        <v>27</v>
      </c>
      <c r="V52" s="216" t="s">
        <v>28</v>
      </c>
      <c r="W52" s="216"/>
      <c r="X52" s="161" t="s">
        <v>29</v>
      </c>
      <c r="Y52" s="161" t="s">
        <v>30</v>
      </c>
      <c r="Z52" s="165"/>
    </row>
    <row r="53" spans="1:25" ht="14.25" customHeight="1">
      <c r="A53" s="158"/>
      <c r="B53" s="158"/>
      <c r="C53" s="158"/>
      <c r="D53" s="163"/>
      <c r="E53" s="166">
        <f>IF(H53="","",SUM(E16,E23,E30,E37,E44,E51))</f>
      </c>
      <c r="F53" s="166">
        <f>IF(SUM(F16,F23,F30,F37,F44,F51)=0,"",SUM(F16,F23,F30,F37,F44,F51))</f>
      </c>
      <c r="G53" s="166">
        <f>IF(SUM(G16,G23,G30,G37,G44,G51)=0,"",SUM(G16,G23,G30,G37,G44,G51))</f>
      </c>
      <c r="H53" s="217">
        <f>IF(SUM(H16,H23,H30,H37,H44,H51)=0,"",SUM(H16,H23,H30,H37,H44,H51))</f>
      </c>
      <c r="I53" s="217"/>
      <c r="J53" s="166">
        <f>IF(H53="","",SUM(J16,J23,J30,J37,J44,J51))</f>
      </c>
      <c r="K53" s="166">
        <f>IF(J53="","",SUM(K11,K18,K25,K32,K39,K46))</f>
      </c>
      <c r="L53" s="208" t="s">
        <v>31</v>
      </c>
      <c r="M53" s="208"/>
      <c r="N53" s="208"/>
      <c r="O53" s="142"/>
      <c r="P53" s="158"/>
      <c r="Q53" s="158"/>
      <c r="R53" s="163"/>
      <c r="S53" s="166">
        <f>IF(V53="","",SUM(S16,S23,S30,S37,S44,S51))</f>
      </c>
      <c r="T53" s="166">
        <f>IF(SUM(T16,T23,T30,T37,T44,T51)=0,"",SUM(T16,T23,T30,T37,T44,T51))</f>
      </c>
      <c r="U53" s="166">
        <f>IF(SUM(U16,U23,U30,U37,U44,U51)=0,"",SUM(U16,U23,U30,U37,U44,U51))</f>
      </c>
      <c r="V53" s="217">
        <f>IF(SUM(V16,V23,V30,V37,V44,V51)=0,"",SUM(V16,V23,V30,V37,V44,V51))</f>
      </c>
      <c r="W53" s="217"/>
      <c r="X53" s="166">
        <f>IF(V53="","",SUM(X16,X23,X30,X37,X44,X51))</f>
      </c>
      <c r="Y53" s="166">
        <f>IF(X53="","",SUM(Y11,Y18,Y25,Y32,Y39,Y46))</f>
      </c>
    </row>
    <row r="54" spans="3:24" ht="13.5" customHeight="1">
      <c r="C54" s="167" t="s">
        <v>32</v>
      </c>
      <c r="D54" s="168">
        <f>IF(SUM(H16,H23,H30,H37,H44,H51)=0,"",SUM(H16,H23,H30,H37,H44,H51))</f>
      </c>
      <c r="E54" s="209" t="s">
        <v>33</v>
      </c>
      <c r="F54" s="209"/>
      <c r="G54" s="209"/>
      <c r="H54" s="209"/>
      <c r="I54" s="209"/>
      <c r="J54" s="168">
        <f>IF(D54="","",IF(D54=R54,1,IF(D54&gt;R54,2,0)))</f>
      </c>
      <c r="K54" s="137"/>
      <c r="L54" s="169">
        <f>IF(K53="","",SUM(K53,J54))</f>
      </c>
      <c r="M54" s="170" t="s">
        <v>34</v>
      </c>
      <c r="N54" s="171">
        <f>IF(Y53="","",SUM(X54,Y53))</f>
      </c>
      <c r="O54" s="172"/>
      <c r="Q54" s="167" t="s">
        <v>32</v>
      </c>
      <c r="R54" s="168">
        <f>IF(SUM(V16,V23,V30,V37,V44,V51)=0,"",SUM(V16,V23,V30,V37,V44,V51))</f>
      </c>
      <c r="S54" s="209" t="s">
        <v>33</v>
      </c>
      <c r="T54" s="209"/>
      <c r="U54" s="209"/>
      <c r="V54" s="209"/>
      <c r="W54" s="167"/>
      <c r="X54" s="168">
        <f>IF(R54="","",IF(R54=D54,1,IF(R54&gt;D54,2,0)))</f>
      </c>
    </row>
    <row r="55" spans="5:14" ht="13.5" customHeight="1">
      <c r="E55" s="173"/>
      <c r="K55" s="167" t="s">
        <v>35</v>
      </c>
      <c r="L55" s="174">
        <f>IF(L54="","",IF(L54=0,0,IF(L54=N54,1,IF(L54&gt;N54,2,0))))</f>
      </c>
      <c r="M55" s="170" t="s">
        <v>34</v>
      </c>
      <c r="N55" s="174">
        <f>IF(N54="","",IF(N54=0,0,IF(N54=L54,1,IF(N54&gt;L54,2,0))))</f>
      </c>
    </row>
    <row r="56" spans="11:14" ht="4.5" customHeight="1">
      <c r="K56" s="137"/>
      <c r="L56" s="125"/>
      <c r="N56" s="125"/>
    </row>
    <row r="57" spans="2:25" ht="10.5" customHeight="1">
      <c r="B57" s="175" t="s">
        <v>36</v>
      </c>
      <c r="H57" s="175" t="s">
        <v>37</v>
      </c>
      <c r="I57" s="201" t="s">
        <v>62</v>
      </c>
      <c r="J57" s="176" t="s">
        <v>38</v>
      </c>
      <c r="K57" s="202" t="s">
        <v>62</v>
      </c>
      <c r="L57" s="177" t="s">
        <v>39</v>
      </c>
      <c r="M57" s="125"/>
      <c r="Q57" s="178"/>
      <c r="R57" s="175" t="s">
        <v>40</v>
      </c>
      <c r="U57" s="175" t="s">
        <v>41</v>
      </c>
      <c r="V57" s="202" t="s">
        <v>62</v>
      </c>
      <c r="W57" s="179" t="s">
        <v>38</v>
      </c>
      <c r="X57" s="202" t="s">
        <v>62</v>
      </c>
      <c r="Y57" s="176" t="s">
        <v>39</v>
      </c>
    </row>
    <row r="58" spans="2:25" ht="10.5" customHeight="1">
      <c r="B58" s="175" t="s">
        <v>42</v>
      </c>
      <c r="H58" s="175" t="s">
        <v>43</v>
      </c>
      <c r="I58" s="201" t="s">
        <v>62</v>
      </c>
      <c r="J58" s="179" t="s">
        <v>38</v>
      </c>
      <c r="K58" s="202" t="s">
        <v>62</v>
      </c>
      <c r="L58" s="177" t="s">
        <v>39</v>
      </c>
      <c r="M58" s="125"/>
      <c r="Q58" s="178"/>
      <c r="R58" s="175" t="s">
        <v>44</v>
      </c>
      <c r="U58" s="175" t="s">
        <v>45</v>
      </c>
      <c r="V58" s="202" t="s">
        <v>62</v>
      </c>
      <c r="W58" s="179" t="s">
        <v>38</v>
      </c>
      <c r="X58" s="202" t="s">
        <v>62</v>
      </c>
      <c r="Y58" s="176" t="s">
        <v>39</v>
      </c>
    </row>
    <row r="59" spans="2:25" ht="10.5" customHeight="1">
      <c r="B59" s="175" t="s">
        <v>46</v>
      </c>
      <c r="H59" s="175" t="s">
        <v>47</v>
      </c>
      <c r="I59" s="202" t="s">
        <v>62</v>
      </c>
      <c r="J59" s="179" t="s">
        <v>38</v>
      </c>
      <c r="K59" s="202" t="s">
        <v>62</v>
      </c>
      <c r="L59" s="177" t="s">
        <v>39</v>
      </c>
      <c r="M59" s="125"/>
      <c r="Q59" s="178"/>
      <c r="R59" s="175" t="s">
        <v>48</v>
      </c>
      <c r="U59" s="175" t="s">
        <v>49</v>
      </c>
      <c r="V59" s="202" t="s">
        <v>62</v>
      </c>
      <c r="W59" s="179" t="s">
        <v>38</v>
      </c>
      <c r="X59" s="202" t="s">
        <v>62</v>
      </c>
      <c r="Y59" s="176" t="s">
        <v>39</v>
      </c>
    </row>
    <row r="60" spans="8:25" ht="10.5" customHeight="1">
      <c r="H60" s="180" t="s">
        <v>50</v>
      </c>
      <c r="I60" s="202" t="s">
        <v>62</v>
      </c>
      <c r="J60" s="181" t="s">
        <v>38</v>
      </c>
      <c r="K60" s="202" t="s">
        <v>62</v>
      </c>
      <c r="L60" s="182" t="s">
        <v>39</v>
      </c>
      <c r="P60" s="175" t="s">
        <v>51</v>
      </c>
      <c r="Q60" s="202" t="s">
        <v>62</v>
      </c>
      <c r="U60" s="180" t="s">
        <v>50</v>
      </c>
      <c r="V60" s="202" t="s">
        <v>62</v>
      </c>
      <c r="W60" s="181" t="s">
        <v>38</v>
      </c>
      <c r="X60" s="202" t="s">
        <v>62</v>
      </c>
      <c r="Y60" s="183" t="s">
        <v>39</v>
      </c>
    </row>
    <row r="61" spans="1:26" ht="18" customHeight="1">
      <c r="A61" s="178"/>
      <c r="B61" s="175" t="s">
        <v>52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184"/>
    </row>
    <row r="62" spans="1:26" ht="18" customHeight="1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84"/>
    </row>
    <row r="63" spans="1:26" ht="18" customHeight="1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184"/>
    </row>
    <row r="64" spans="1:26" ht="18" customHeight="1">
      <c r="A64" s="130"/>
      <c r="B64" s="185" t="s">
        <v>53</v>
      </c>
      <c r="C64" s="212"/>
      <c r="D64" s="212"/>
      <c r="E64" s="212"/>
      <c r="F64" s="212"/>
      <c r="G64" s="129"/>
      <c r="H64" s="129"/>
      <c r="I64" s="129"/>
      <c r="J64" s="129"/>
      <c r="K64" s="185" t="s">
        <v>54</v>
      </c>
      <c r="L64" s="213"/>
      <c r="M64" s="213"/>
      <c r="N64" s="213"/>
      <c r="O64" s="213"/>
      <c r="P64" s="213"/>
      <c r="Q64" s="129"/>
      <c r="R64" s="130"/>
      <c r="S64" s="185" t="s">
        <v>55</v>
      </c>
      <c r="T64" s="212"/>
      <c r="U64" s="212"/>
      <c r="V64" s="212"/>
      <c r="W64" s="212"/>
      <c r="X64" s="212"/>
      <c r="Y64" s="212"/>
      <c r="Z64" s="186"/>
    </row>
    <row r="65" spans="3:26" ht="15.75" customHeight="1">
      <c r="C65" s="204"/>
      <c r="D65" s="204"/>
      <c r="E65" s="204"/>
      <c r="F65" s="204"/>
      <c r="G65" s="205"/>
      <c r="H65" s="205"/>
      <c r="I65" s="205"/>
      <c r="J65" s="205"/>
      <c r="K65" s="205"/>
      <c r="L65" s="206"/>
      <c r="M65" s="206"/>
      <c r="N65" s="206"/>
      <c r="O65" s="206"/>
      <c r="P65" s="206"/>
      <c r="T65" s="207"/>
      <c r="U65" s="207"/>
      <c r="V65" s="207"/>
      <c r="W65" s="207"/>
      <c r="X65" s="207"/>
      <c r="Y65" s="207"/>
      <c r="Z65" s="208"/>
    </row>
    <row r="66" spans="10:24" ht="12.75">
      <c r="J66" s="173"/>
      <c r="X66" s="173"/>
    </row>
    <row r="67" ht="12.75">
      <c r="E67" s="173"/>
    </row>
  </sheetData>
  <sheetProtection password="F0E5" sheet="1" objects="1" scenarios="1" selectLockedCells="1"/>
  <mergeCells count="177">
    <mergeCell ref="G1:Q1"/>
    <mergeCell ref="N2:O2"/>
    <mergeCell ref="P2:Y2"/>
    <mergeCell ref="P3:R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L64:P64"/>
    <mergeCell ref="T64:Y64"/>
    <mergeCell ref="H51:I51"/>
    <mergeCell ref="V51:W51"/>
    <mergeCell ref="H52:I52"/>
    <mergeCell ref="V52:W52"/>
    <mergeCell ref="H53:I53"/>
    <mergeCell ref="L53:N53"/>
    <mergeCell ref="V53:W53"/>
    <mergeCell ref="C65:F65"/>
    <mergeCell ref="G65:K65"/>
    <mergeCell ref="L65:P65"/>
    <mergeCell ref="T65:Z65"/>
    <mergeCell ref="E54:I54"/>
    <mergeCell ref="S54:V54"/>
    <mergeCell ref="C61:Y61"/>
    <mergeCell ref="A62:Y62"/>
    <mergeCell ref="A63:Y63"/>
    <mergeCell ref="C64:F64"/>
  </mergeCells>
  <conditionalFormatting sqref="O50 O12 O11:P11 O35:P35 O21:P21 O42:P42 O49:P49 O22 O29 O36 O43 O28:P28 A11:D12 A14:D15 A18:D19 A21:D22 A25:D26 A28:D29 A32:D33 A35:D36 A39:D40 A42:D43 A46:D47 A49:D50 P11:R12 O14:R15 O18:R19 P21:R22 O25:R26 P28:R29 O32:R33 P35:R36 O39:R40 P42:R43 O46:R47 P49:R50">
    <cfRule type="cellIs" priority="30" dxfId="0" operator="equal" stopIfTrue="1">
      <formula>0</formula>
    </cfRule>
  </conditionalFormatting>
  <conditionalFormatting sqref="B11:D12">
    <cfRule type="cellIs" priority="29" dxfId="0" operator="equal" stopIfTrue="1">
      <formula>0</formula>
    </cfRule>
  </conditionalFormatting>
  <conditionalFormatting sqref="B14:D15">
    <cfRule type="cellIs" priority="28" dxfId="0" operator="equal" stopIfTrue="1">
      <formula>0</formula>
    </cfRule>
  </conditionalFormatting>
  <conditionalFormatting sqref="B14:D15">
    <cfRule type="cellIs" priority="27" dxfId="0" operator="equal" stopIfTrue="1">
      <formula>0</formula>
    </cfRule>
  </conditionalFormatting>
  <conditionalFormatting sqref="P11:R12">
    <cfRule type="cellIs" priority="26" dxfId="0" operator="equal" stopIfTrue="1">
      <formula>0</formula>
    </cfRule>
  </conditionalFormatting>
  <conditionalFormatting sqref="B18:D19">
    <cfRule type="cellIs" priority="25" dxfId="0" operator="equal" stopIfTrue="1">
      <formula>0</formula>
    </cfRule>
  </conditionalFormatting>
  <conditionalFormatting sqref="B18:D19">
    <cfRule type="cellIs" priority="24" dxfId="0" operator="equal" stopIfTrue="1">
      <formula>0</formula>
    </cfRule>
  </conditionalFormatting>
  <conditionalFormatting sqref="B21:D22">
    <cfRule type="cellIs" priority="23" dxfId="0" operator="equal" stopIfTrue="1">
      <formula>0</formula>
    </cfRule>
  </conditionalFormatting>
  <conditionalFormatting sqref="B25:D26">
    <cfRule type="cellIs" priority="22" dxfId="0" operator="equal" stopIfTrue="1">
      <formula>0</formula>
    </cfRule>
  </conditionalFormatting>
  <conditionalFormatting sqref="B28:D29">
    <cfRule type="cellIs" priority="21" dxfId="0" operator="equal" stopIfTrue="1">
      <formula>0</formula>
    </cfRule>
  </conditionalFormatting>
  <conditionalFormatting sqref="B32:D33">
    <cfRule type="cellIs" priority="20" dxfId="0" operator="equal" stopIfTrue="1">
      <formula>0</formula>
    </cfRule>
  </conditionalFormatting>
  <conditionalFormatting sqref="B35:D36">
    <cfRule type="cellIs" priority="19" dxfId="0" operator="equal" stopIfTrue="1">
      <formula>0</formula>
    </cfRule>
  </conditionalFormatting>
  <conditionalFormatting sqref="B39:D40">
    <cfRule type="cellIs" priority="18" dxfId="0" operator="equal" stopIfTrue="1">
      <formula>0</formula>
    </cfRule>
  </conditionalFormatting>
  <conditionalFormatting sqref="B42:D43">
    <cfRule type="cellIs" priority="17" dxfId="0" operator="equal" stopIfTrue="1">
      <formula>0</formula>
    </cfRule>
  </conditionalFormatting>
  <conditionalFormatting sqref="B46:D47">
    <cfRule type="cellIs" priority="16" dxfId="0" operator="equal" stopIfTrue="1">
      <formula>0</formula>
    </cfRule>
  </conditionalFormatting>
  <conditionalFormatting sqref="B49:D50">
    <cfRule type="cellIs" priority="15" dxfId="0" operator="equal" stopIfTrue="1">
      <formula>0</formula>
    </cfRule>
  </conditionalFormatting>
  <conditionalFormatting sqref="P11:R12">
    <cfRule type="cellIs" priority="14" dxfId="0" operator="equal" stopIfTrue="1">
      <formula>0</formula>
    </cfRule>
  </conditionalFormatting>
  <conditionalFormatting sqref="P14:R15">
    <cfRule type="cellIs" priority="13" dxfId="0" operator="equal" stopIfTrue="1">
      <formula>0</formula>
    </cfRule>
  </conditionalFormatting>
  <conditionalFormatting sqref="P14:R15">
    <cfRule type="cellIs" priority="12" dxfId="0" operator="equal" stopIfTrue="1">
      <formula>0</formula>
    </cfRule>
  </conditionalFormatting>
  <conditionalFormatting sqref="P18:R19">
    <cfRule type="cellIs" priority="11" dxfId="0" operator="equal" stopIfTrue="1">
      <formula>0</formula>
    </cfRule>
  </conditionalFormatting>
  <conditionalFormatting sqref="P18:R19">
    <cfRule type="cellIs" priority="10" dxfId="0" operator="equal" stopIfTrue="1">
      <formula>0</formula>
    </cfRule>
  </conditionalFormatting>
  <conditionalFormatting sqref="P21:R22">
    <cfRule type="cellIs" priority="9" dxfId="0" operator="equal" stopIfTrue="1">
      <formula>0</formula>
    </cfRule>
  </conditionalFormatting>
  <conditionalFormatting sqref="P25:R26">
    <cfRule type="cellIs" priority="8" dxfId="0" operator="equal" stopIfTrue="1">
      <formula>0</formula>
    </cfRule>
  </conditionalFormatting>
  <conditionalFormatting sqref="P28:R29">
    <cfRule type="cellIs" priority="7" dxfId="0" operator="equal" stopIfTrue="1">
      <formula>0</formula>
    </cfRule>
  </conditionalFormatting>
  <conditionalFormatting sqref="P32:R33">
    <cfRule type="cellIs" priority="6" dxfId="0" operator="equal" stopIfTrue="1">
      <formula>0</formula>
    </cfRule>
  </conditionalFormatting>
  <conditionalFormatting sqref="P35:R36">
    <cfRule type="cellIs" priority="5" dxfId="0" operator="equal" stopIfTrue="1">
      <formula>0</formula>
    </cfRule>
  </conditionalFormatting>
  <conditionalFormatting sqref="P39:R40">
    <cfRule type="cellIs" priority="4" dxfId="0" operator="equal" stopIfTrue="1">
      <formula>0</formula>
    </cfRule>
  </conditionalFormatting>
  <conditionalFormatting sqref="P42:R43">
    <cfRule type="cellIs" priority="3" dxfId="0" operator="equal" stopIfTrue="1">
      <formula>0</formula>
    </cfRule>
  </conditionalFormatting>
  <conditionalFormatting sqref="P46:R47">
    <cfRule type="cellIs" priority="2" dxfId="0" operator="equal" stopIfTrue="1">
      <formula>0</formula>
    </cfRule>
  </conditionalFormatting>
  <conditionalFormatting sqref="P49:R50">
    <cfRule type="cellIs" priority="1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2" customFormat="1" ht="18">
      <c r="A1" s="5"/>
      <c r="B1" s="6"/>
      <c r="C1" s="5"/>
      <c r="D1" s="7"/>
      <c r="E1" s="8"/>
      <c r="F1" s="7"/>
      <c r="G1" s="9"/>
      <c r="H1" s="5"/>
      <c r="I1" s="6"/>
      <c r="J1" s="5"/>
      <c r="K1" s="7"/>
      <c r="L1" s="8"/>
      <c r="M1" s="7"/>
      <c r="N1" s="10"/>
      <c r="O1" s="11"/>
      <c r="P1" s="11"/>
    </row>
    <row r="2" spans="1:16" s="12" customFormat="1" ht="18">
      <c r="A2" s="24" t="s">
        <v>17</v>
      </c>
      <c r="B2" s="250"/>
      <c r="C2" s="251"/>
      <c r="D2" s="251"/>
      <c r="E2" s="251"/>
      <c r="F2" s="251"/>
      <c r="G2" s="251"/>
      <c r="H2" s="24" t="s">
        <v>18</v>
      </c>
      <c r="I2" s="250"/>
      <c r="J2" s="250"/>
      <c r="K2" s="250"/>
      <c r="L2" s="250"/>
      <c r="M2" s="250"/>
      <c r="N2" s="13"/>
      <c r="O2" s="11"/>
      <c r="P2" s="11"/>
    </row>
    <row r="3" spans="1:16" ht="12.75">
      <c r="A3" s="14"/>
      <c r="B3" s="14"/>
      <c r="C3" s="14"/>
      <c r="D3" s="14"/>
      <c r="E3" s="14"/>
      <c r="F3" s="14"/>
      <c r="G3" s="13"/>
      <c r="H3" s="14"/>
      <c r="I3" s="14"/>
      <c r="J3" s="14"/>
      <c r="K3" s="14"/>
      <c r="L3" s="14"/>
      <c r="M3" s="14"/>
      <c r="N3" s="13"/>
      <c r="O3" s="14"/>
      <c r="P3" s="14"/>
    </row>
    <row r="4" spans="1:19" ht="18" customHeight="1">
      <c r="A4" s="14" t="s">
        <v>56</v>
      </c>
      <c r="B4" s="16" t="s">
        <v>63</v>
      </c>
      <c r="C4" s="17" t="s">
        <v>22</v>
      </c>
      <c r="D4" s="17" t="s">
        <v>21</v>
      </c>
      <c r="E4" s="17" t="s">
        <v>23</v>
      </c>
      <c r="F4" s="17" t="s">
        <v>20</v>
      </c>
      <c r="H4" s="14" t="s">
        <v>56</v>
      </c>
      <c r="I4" s="16" t="s">
        <v>63</v>
      </c>
      <c r="J4" s="17" t="s">
        <v>22</v>
      </c>
      <c r="K4" s="17" t="s">
        <v>21</v>
      </c>
      <c r="L4" s="17" t="s">
        <v>23</v>
      </c>
      <c r="M4" s="17" t="s">
        <v>20</v>
      </c>
      <c r="N4" s="14"/>
      <c r="O4" s="252" t="s">
        <v>60</v>
      </c>
      <c r="P4" s="253"/>
      <c r="Q4" s="253"/>
      <c r="R4" s="253"/>
      <c r="S4" s="253"/>
    </row>
    <row r="5" spans="1:14" ht="17.25" customHeight="1">
      <c r="A5" s="28"/>
      <c r="B5" s="26">
        <v>1</v>
      </c>
      <c r="C5" s="25"/>
      <c r="D5" s="18">
        <f>IF(E5-C5&lt;=0,"",E5-C5)</f>
      </c>
      <c r="E5" s="25"/>
      <c r="F5" s="25"/>
      <c r="H5" s="28"/>
      <c r="I5" s="26">
        <v>1</v>
      </c>
      <c r="J5" s="25"/>
      <c r="K5" s="18">
        <f>IF(L5-J5&lt;=0,"",L5-J5)</f>
      </c>
      <c r="L5" s="25"/>
      <c r="M5" s="25"/>
      <c r="N5" s="14"/>
    </row>
    <row r="6" spans="1:19" ht="17.25" customHeight="1">
      <c r="A6" s="14"/>
      <c r="B6" s="26">
        <v>2</v>
      </c>
      <c r="C6" s="25"/>
      <c r="D6" s="18">
        <f>IF(E6-C6&lt;=0,"",E6-C6)</f>
      </c>
      <c r="E6" s="25"/>
      <c r="F6" s="25"/>
      <c r="H6" s="14"/>
      <c r="I6" s="26">
        <v>2</v>
      </c>
      <c r="J6" s="25"/>
      <c r="K6" s="18">
        <f>IF(L6-J6&lt;=0,"",L6-J6)</f>
      </c>
      <c r="L6" s="25"/>
      <c r="M6" s="25"/>
      <c r="N6" s="14"/>
      <c r="O6" s="254" t="s">
        <v>64</v>
      </c>
      <c r="P6" s="255"/>
      <c r="Q6" s="255"/>
      <c r="R6" s="255"/>
      <c r="S6" s="255"/>
    </row>
    <row r="7" spans="1:16" ht="17.25" customHeight="1">
      <c r="A7" s="115"/>
      <c r="B7" s="26">
        <v>3</v>
      </c>
      <c r="C7" s="25"/>
      <c r="D7" s="18">
        <f>IF(E7-C7&lt;=0,"",E7-C7)</f>
      </c>
      <c r="E7" s="25"/>
      <c r="F7" s="25"/>
      <c r="H7" s="115"/>
      <c r="I7" s="26">
        <v>3</v>
      </c>
      <c r="J7" s="25"/>
      <c r="K7" s="18">
        <f>IF(L7-J7&lt;=0,"",L7-J7)</f>
      </c>
      <c r="L7" s="25"/>
      <c r="M7" s="25"/>
      <c r="N7" s="14"/>
      <c r="O7" s="14"/>
      <c r="P7" s="14"/>
    </row>
    <row r="8" spans="1:16" ht="17.25" customHeight="1">
      <c r="A8" s="14"/>
      <c r="B8" s="26">
        <v>4</v>
      </c>
      <c r="C8" s="25"/>
      <c r="D8" s="18">
        <f>IF(E8-C8&lt;=0,"",E8-C8)</f>
      </c>
      <c r="E8" s="25"/>
      <c r="F8" s="25"/>
      <c r="H8" s="14"/>
      <c r="I8" s="26">
        <v>4</v>
      </c>
      <c r="J8" s="25"/>
      <c r="K8" s="18">
        <f>IF(L8-J8&lt;=0,"",L8-J8)</f>
      </c>
      <c r="L8" s="25"/>
      <c r="M8" s="25"/>
      <c r="N8" s="14"/>
      <c r="O8" s="14"/>
      <c r="P8" s="14"/>
    </row>
    <row r="9" spans="1:16" ht="17.25" customHeight="1">
      <c r="A9" s="14"/>
      <c r="B9" s="19"/>
      <c r="C9" s="18">
        <f>IF(SUM(C5:C8)&lt;=0,"",SUM(C5:C8))</f>
      </c>
      <c r="D9" s="18">
        <f>IF(SUM(D5:D8)&lt;=0,"",SUM(D5:D8))</f>
      </c>
      <c r="E9" s="18">
        <f>IF(SUM(C9:D9)&lt;=0,"",SUM(C9:D9))</f>
      </c>
      <c r="F9" s="18">
        <f>IF(E9="","",SUM(F5:F8))</f>
      </c>
      <c r="H9" s="14"/>
      <c r="I9" s="19"/>
      <c r="J9" s="18">
        <f>IF(SUM(J5:J8)&lt;=0,"",SUM(J5:J8))</f>
      </c>
      <c r="K9" s="18">
        <f>IF(SUM(K5:K8)&lt;=0,"",SUM(K5:K8))</f>
      </c>
      <c r="L9" s="18">
        <f>IF(SUM(J9:K9)&lt;=0,"",SUM(J9:K9))</f>
      </c>
      <c r="M9" s="18">
        <f>IF(L9="","",SUM(M5:M8))</f>
      </c>
      <c r="N9" s="14"/>
      <c r="O9" s="14"/>
      <c r="P9" s="14"/>
    </row>
    <row r="10" spans="1:16" ht="12.75">
      <c r="A10" s="14"/>
      <c r="B10" s="14"/>
      <c r="C10" s="20"/>
      <c r="D10" s="20"/>
      <c r="E10" s="20"/>
      <c r="F10" s="20"/>
      <c r="H10" s="14"/>
      <c r="I10" s="14"/>
      <c r="J10" s="20"/>
      <c r="K10" s="20"/>
      <c r="L10" s="20"/>
      <c r="M10" s="20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56</v>
      </c>
      <c r="B12" s="16" t="s">
        <v>63</v>
      </c>
      <c r="C12" s="17" t="s">
        <v>22</v>
      </c>
      <c r="D12" s="17" t="s">
        <v>21</v>
      </c>
      <c r="E12" s="17" t="s">
        <v>23</v>
      </c>
      <c r="F12" s="17" t="s">
        <v>20</v>
      </c>
      <c r="H12" s="14" t="s">
        <v>56</v>
      </c>
      <c r="I12" s="16" t="s">
        <v>63</v>
      </c>
      <c r="J12" s="17" t="s">
        <v>22</v>
      </c>
      <c r="K12" s="17" t="s">
        <v>21</v>
      </c>
      <c r="L12" s="17" t="s">
        <v>23</v>
      </c>
      <c r="M12" s="17" t="s">
        <v>20</v>
      </c>
      <c r="N12" s="14"/>
      <c r="O12" s="14"/>
      <c r="P12" s="14"/>
    </row>
    <row r="13" spans="1:16" ht="17.25" customHeight="1">
      <c r="A13" s="28"/>
      <c r="B13" s="26">
        <v>1</v>
      </c>
      <c r="C13" s="25"/>
      <c r="D13" s="18">
        <f>IF(E13-C13&lt;=0,"",E13-C13)</f>
      </c>
      <c r="E13" s="25"/>
      <c r="F13" s="25"/>
      <c r="H13" s="28"/>
      <c r="I13" s="26">
        <v>1</v>
      </c>
      <c r="J13" s="25"/>
      <c r="K13" s="18">
        <f>IF(L13-J13&lt;=0,"",L13-J13)</f>
      </c>
      <c r="L13" s="25"/>
      <c r="M13" s="25"/>
      <c r="N13" s="14"/>
      <c r="O13" s="14"/>
      <c r="P13" s="14"/>
    </row>
    <row r="14" spans="1:16" ht="17.25" customHeight="1">
      <c r="A14" s="14"/>
      <c r="B14" s="26">
        <v>2</v>
      </c>
      <c r="C14" s="25"/>
      <c r="D14" s="18">
        <f>IF(E14-C14&lt;=0,"",E14-C14)</f>
      </c>
      <c r="E14" s="25"/>
      <c r="F14" s="25"/>
      <c r="H14" s="14"/>
      <c r="I14" s="26">
        <v>2</v>
      </c>
      <c r="J14" s="25"/>
      <c r="K14" s="18">
        <f>IF(L14-J14&lt;=0,"",L14-J14)</f>
      </c>
      <c r="L14" s="25"/>
      <c r="M14" s="25"/>
      <c r="N14" s="14"/>
      <c r="O14" s="14"/>
      <c r="P14" s="14"/>
    </row>
    <row r="15" spans="1:16" ht="17.25" customHeight="1">
      <c r="A15" s="115"/>
      <c r="B15" s="26">
        <v>3</v>
      </c>
      <c r="C15" s="25"/>
      <c r="D15" s="18">
        <f>IF(E15-C15&lt;=0,"",E15-C15)</f>
      </c>
      <c r="E15" s="25"/>
      <c r="F15" s="25"/>
      <c r="H15" s="115"/>
      <c r="I15" s="26">
        <v>3</v>
      </c>
      <c r="J15" s="25"/>
      <c r="K15" s="18">
        <f>IF(L15-J15&lt;=0,"",L15-J15)</f>
      </c>
      <c r="L15" s="25"/>
      <c r="M15" s="25"/>
      <c r="N15" s="14"/>
      <c r="O15" s="14"/>
      <c r="P15" s="14"/>
    </row>
    <row r="16" spans="1:16" ht="17.25" customHeight="1">
      <c r="A16" s="14"/>
      <c r="B16" s="26">
        <v>4</v>
      </c>
      <c r="C16" s="25"/>
      <c r="D16" s="18">
        <f>IF(E16-C16&lt;=0,"",E16-C16)</f>
      </c>
      <c r="E16" s="25"/>
      <c r="F16" s="25"/>
      <c r="H16" s="14"/>
      <c r="I16" s="26">
        <v>4</v>
      </c>
      <c r="J16" s="25"/>
      <c r="K16" s="18">
        <f>IF(L16-J16&lt;=0,"",L16-J16)</f>
      </c>
      <c r="L16" s="25"/>
      <c r="M16" s="25"/>
      <c r="N16" s="14"/>
      <c r="O16" s="14"/>
      <c r="P16" s="14"/>
    </row>
    <row r="17" spans="1:15" ht="17.25" customHeight="1">
      <c r="A17" s="14"/>
      <c r="B17" s="19"/>
      <c r="C17" s="18">
        <f>IF(SUM(C13:C16)&lt;=0,"",SUM(C13:C16))</f>
      </c>
      <c r="D17" s="18">
        <f>IF(SUM(D13:D16)&lt;=0,"",SUM(D13:D16))</f>
      </c>
      <c r="E17" s="18">
        <f>IF(SUM(C17:D17)&lt;=0,"",SUM(C17:D17))</f>
      </c>
      <c r="F17" s="18">
        <f>IF(E17="","",SUM(F13:F16))</f>
      </c>
      <c r="H17" s="14"/>
      <c r="I17" s="19"/>
      <c r="J17" s="18">
        <f>IF(SUM(J13:J16)&lt;=0,"",SUM(J13:J16))</f>
      </c>
      <c r="K17" s="18">
        <f>IF(SUM(K13:K16)&lt;=0,"",SUM(K13:K16))</f>
      </c>
      <c r="L17" s="18">
        <f>IF(SUM(J17:K17)&lt;=0,"",SUM(J17:K17))</f>
      </c>
      <c r="M17" s="18">
        <f>IF(L17="","",SUM(M13:M16))</f>
      </c>
      <c r="N17" s="14"/>
      <c r="O17" s="14"/>
    </row>
    <row r="18" spans="1:15" ht="12.75">
      <c r="A18" s="14"/>
      <c r="B18" s="14"/>
      <c r="C18" s="20"/>
      <c r="D18" s="20"/>
      <c r="E18" s="20"/>
      <c r="F18" s="20"/>
      <c r="H18" s="14"/>
      <c r="I18" s="14"/>
      <c r="J18" s="20"/>
      <c r="K18" s="20"/>
      <c r="L18" s="20"/>
      <c r="M18" s="20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56</v>
      </c>
      <c r="B20" s="16" t="s">
        <v>63</v>
      </c>
      <c r="C20" s="17" t="s">
        <v>22</v>
      </c>
      <c r="D20" s="17" t="s">
        <v>21</v>
      </c>
      <c r="E20" s="17" t="s">
        <v>23</v>
      </c>
      <c r="F20" s="17" t="s">
        <v>20</v>
      </c>
      <c r="H20" s="14" t="s">
        <v>56</v>
      </c>
      <c r="I20" s="16" t="s">
        <v>63</v>
      </c>
      <c r="J20" s="17" t="s">
        <v>22</v>
      </c>
      <c r="K20" s="17" t="s">
        <v>21</v>
      </c>
      <c r="L20" s="17" t="s">
        <v>23</v>
      </c>
      <c r="M20" s="17" t="s">
        <v>20</v>
      </c>
      <c r="N20" s="14"/>
      <c r="O20" s="14"/>
    </row>
    <row r="21" spans="1:15" ht="17.25" customHeight="1">
      <c r="A21" s="28"/>
      <c r="B21" s="26">
        <v>1</v>
      </c>
      <c r="C21" s="25"/>
      <c r="D21" s="18">
        <f>IF(E21-C21&lt;=0,"",E21-C21)</f>
      </c>
      <c r="E21" s="25"/>
      <c r="F21" s="25"/>
      <c r="H21" s="28"/>
      <c r="I21" s="26">
        <v>1</v>
      </c>
      <c r="J21" s="25"/>
      <c r="K21" s="18">
        <f>IF(L21-J21&lt;=0,"",L21-J21)</f>
      </c>
      <c r="L21" s="25"/>
      <c r="M21" s="25"/>
      <c r="N21" s="14"/>
      <c r="O21" s="14"/>
    </row>
    <row r="22" spans="1:15" ht="17.25" customHeight="1">
      <c r="A22" s="14"/>
      <c r="B22" s="26">
        <v>2</v>
      </c>
      <c r="C22" s="25"/>
      <c r="D22" s="18">
        <f>IF(E22-C22&lt;=0,"",E22-C22)</f>
      </c>
      <c r="E22" s="25"/>
      <c r="F22" s="25"/>
      <c r="H22" s="14"/>
      <c r="I22" s="26">
        <v>2</v>
      </c>
      <c r="J22" s="25"/>
      <c r="K22" s="18">
        <f>IF(L22-J22&lt;=0,"",L22-J22)</f>
      </c>
      <c r="L22" s="25"/>
      <c r="M22" s="25"/>
      <c r="N22" s="14"/>
      <c r="O22" s="14"/>
    </row>
    <row r="23" spans="1:15" ht="17.25" customHeight="1">
      <c r="A23" s="115"/>
      <c r="B23" s="26">
        <v>3</v>
      </c>
      <c r="C23" s="25"/>
      <c r="D23" s="18">
        <f>IF(E23-C23&lt;=0,"",E23-C23)</f>
      </c>
      <c r="E23" s="25"/>
      <c r="F23" s="25"/>
      <c r="H23" s="115"/>
      <c r="I23" s="26">
        <v>3</v>
      </c>
      <c r="J23" s="25"/>
      <c r="K23" s="18">
        <f>IF(L23-J23&lt;=0,"",L23-J23)</f>
      </c>
      <c r="L23" s="25"/>
      <c r="M23" s="25"/>
      <c r="N23" s="14"/>
      <c r="O23" s="14"/>
    </row>
    <row r="24" spans="1:15" ht="17.25" customHeight="1">
      <c r="A24" s="14"/>
      <c r="B24" s="26">
        <v>4</v>
      </c>
      <c r="C24" s="25"/>
      <c r="D24" s="18">
        <f>IF(E24-C24&lt;=0,"",E24-C24)</f>
      </c>
      <c r="E24" s="25"/>
      <c r="F24" s="25"/>
      <c r="H24" s="14"/>
      <c r="I24" s="26">
        <v>4</v>
      </c>
      <c r="J24" s="25"/>
      <c r="K24" s="18">
        <f>IF(L24-J24&lt;=0,"",L24-J24)</f>
      </c>
      <c r="L24" s="25"/>
      <c r="M24" s="25"/>
      <c r="N24" s="14"/>
      <c r="O24" s="14"/>
    </row>
    <row r="25" spans="1:15" ht="17.25" customHeight="1">
      <c r="A25" s="14"/>
      <c r="B25" s="19"/>
      <c r="C25" s="18">
        <f>IF(SUM(C21:C24)&lt;=0,"",SUM(C21:C24))</f>
      </c>
      <c r="D25" s="18">
        <f>IF(SUM(D21:D24)&lt;=0,"",SUM(D21:D24))</f>
      </c>
      <c r="E25" s="18">
        <f>IF(SUM(C25:D25)&lt;=0,"",SUM(C25:D25))</f>
      </c>
      <c r="F25" s="18">
        <f>IF(E25="","",SUM(F21:F24))</f>
      </c>
      <c r="H25" s="14"/>
      <c r="I25" s="19"/>
      <c r="J25" s="18">
        <f>IF(SUM(J21:J24)&lt;=0,"",SUM(J21:J24))</f>
      </c>
      <c r="K25" s="18">
        <f>IF(SUM(K21:K24)&lt;=0,"",SUM(K21:K24))</f>
      </c>
      <c r="L25" s="18">
        <f>IF(SUM(J25:K25)&lt;=0,"",SUM(J25:K25))</f>
      </c>
      <c r="M25" s="18">
        <f>IF(L25="","",SUM(M21:M24))</f>
      </c>
      <c r="N25" s="14"/>
      <c r="O25" s="14"/>
    </row>
    <row r="26" spans="1:15" ht="12.75">
      <c r="A26" s="14"/>
      <c r="B26" s="14"/>
      <c r="C26" s="20"/>
      <c r="D26" s="20"/>
      <c r="E26" s="20"/>
      <c r="F26" s="20"/>
      <c r="H26" s="14"/>
      <c r="I26" s="14"/>
      <c r="J26" s="20"/>
      <c r="K26" s="20"/>
      <c r="L26" s="20"/>
      <c r="M26" s="20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56</v>
      </c>
      <c r="B28" s="16" t="s">
        <v>63</v>
      </c>
      <c r="C28" s="17" t="s">
        <v>22</v>
      </c>
      <c r="D28" s="17" t="s">
        <v>21</v>
      </c>
      <c r="E28" s="17" t="s">
        <v>23</v>
      </c>
      <c r="F28" s="17" t="s">
        <v>20</v>
      </c>
      <c r="H28" s="14" t="s">
        <v>56</v>
      </c>
      <c r="I28" s="16" t="s">
        <v>63</v>
      </c>
      <c r="J28" s="17" t="s">
        <v>22</v>
      </c>
      <c r="K28" s="17" t="s">
        <v>21</v>
      </c>
      <c r="L28" s="17" t="s">
        <v>23</v>
      </c>
      <c r="M28" s="17" t="s">
        <v>20</v>
      </c>
      <c r="N28" s="14"/>
      <c r="O28" s="14"/>
    </row>
    <row r="29" spans="1:15" ht="17.25" customHeight="1">
      <c r="A29" s="28"/>
      <c r="B29" s="26">
        <v>1</v>
      </c>
      <c r="C29" s="25"/>
      <c r="D29" s="18">
        <f>IF(E29-C29&lt;=0,"",E29-C29)</f>
      </c>
      <c r="E29" s="25"/>
      <c r="F29" s="25"/>
      <c r="H29" s="28"/>
      <c r="I29" s="26">
        <v>1</v>
      </c>
      <c r="J29" s="25"/>
      <c r="K29" s="18">
        <f>IF(L29-J29&lt;=0,"",L29-J29)</f>
      </c>
      <c r="L29" s="25"/>
      <c r="M29" s="25"/>
      <c r="N29" s="14"/>
      <c r="O29" s="14"/>
    </row>
    <row r="30" spans="1:15" ht="17.25" customHeight="1">
      <c r="A30" s="14"/>
      <c r="B30" s="26">
        <v>2</v>
      </c>
      <c r="C30" s="25"/>
      <c r="D30" s="18">
        <f>IF(E30-C30&lt;=0,"",E30-C30)</f>
      </c>
      <c r="E30" s="25"/>
      <c r="F30" s="25"/>
      <c r="H30" s="14"/>
      <c r="I30" s="26">
        <v>2</v>
      </c>
      <c r="J30" s="25"/>
      <c r="K30" s="18">
        <f>IF(L30-J30&lt;=0,"",L30-J30)</f>
      </c>
      <c r="L30" s="25"/>
      <c r="M30" s="25"/>
      <c r="N30" s="14"/>
      <c r="O30" s="14"/>
    </row>
    <row r="31" spans="1:15" ht="17.25" customHeight="1">
      <c r="A31" s="115"/>
      <c r="B31" s="26">
        <v>3</v>
      </c>
      <c r="C31" s="25"/>
      <c r="D31" s="18">
        <f>IF(E31-C31&lt;=0,"",E31-C31)</f>
      </c>
      <c r="E31" s="25"/>
      <c r="F31" s="25"/>
      <c r="H31" s="115"/>
      <c r="I31" s="26">
        <v>3</v>
      </c>
      <c r="J31" s="25"/>
      <c r="K31" s="18">
        <f>IF(L31-J31&lt;=0,"",L31-J31)</f>
      </c>
      <c r="L31" s="25"/>
      <c r="M31" s="25"/>
      <c r="N31" s="14"/>
      <c r="O31" s="14"/>
    </row>
    <row r="32" spans="1:15" ht="17.25" customHeight="1">
      <c r="A32" s="14"/>
      <c r="B32" s="26">
        <v>4</v>
      </c>
      <c r="C32" s="25"/>
      <c r="D32" s="18">
        <f>IF(E32-C32&lt;=0,"",E32-C32)</f>
      </c>
      <c r="E32" s="25"/>
      <c r="F32" s="25"/>
      <c r="H32" s="14"/>
      <c r="I32" s="26">
        <v>4</v>
      </c>
      <c r="J32" s="25"/>
      <c r="K32" s="18">
        <f>IF(L32-J32&lt;=0,"",L32-J32)</f>
      </c>
      <c r="L32" s="25"/>
      <c r="M32" s="25"/>
      <c r="N32" s="14"/>
      <c r="O32" s="14"/>
    </row>
    <row r="33" spans="1:15" ht="17.25" customHeight="1">
      <c r="A33" s="14"/>
      <c r="B33" s="19"/>
      <c r="C33" s="18">
        <f>IF(SUM(C29:C32)&lt;=0,"",SUM(C29:C32))</f>
      </c>
      <c r="D33" s="18">
        <f>IF(SUM(D29:D32)&lt;=0,"",SUM(D29:D32))</f>
      </c>
      <c r="E33" s="18">
        <f>IF(SUM(C33:D33)&lt;=0,"",SUM(C33:D33))</f>
      </c>
      <c r="F33" s="18">
        <f>IF(E33="","",SUM(F29:F32))</f>
      </c>
      <c r="H33" s="14"/>
      <c r="I33" s="19"/>
      <c r="J33" s="18">
        <f>IF(SUM(J29:J32)&lt;=0,"",SUM(J29:J32))</f>
      </c>
      <c r="K33" s="18">
        <f>IF(SUM(K29:K32)&lt;=0,"",SUM(K29:K32))</f>
      </c>
      <c r="L33" s="18">
        <f>IF(SUM(J33:K33)&lt;=0,"",SUM(J33:K33))</f>
      </c>
      <c r="M33" s="18">
        <f>IF(L33="","",SUM(M29:M32))</f>
      </c>
      <c r="N33" s="14"/>
      <c r="O33" s="14"/>
    </row>
    <row r="34" spans="1:15" ht="15">
      <c r="A34" s="14"/>
      <c r="B34" s="19"/>
      <c r="C34" s="21"/>
      <c r="D34" s="21"/>
      <c r="E34" s="21"/>
      <c r="F34" s="21"/>
      <c r="H34" s="14"/>
      <c r="I34" s="14"/>
      <c r="J34" s="20"/>
      <c r="K34" s="20"/>
      <c r="L34" s="20"/>
      <c r="M34" s="20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56</v>
      </c>
      <c r="B36" s="16" t="s">
        <v>63</v>
      </c>
      <c r="C36" s="17" t="s">
        <v>22</v>
      </c>
      <c r="D36" s="17" t="s">
        <v>21</v>
      </c>
      <c r="E36" s="17" t="s">
        <v>23</v>
      </c>
      <c r="F36" s="17" t="s">
        <v>20</v>
      </c>
      <c r="H36" s="14" t="s">
        <v>56</v>
      </c>
      <c r="I36" s="16" t="s">
        <v>63</v>
      </c>
      <c r="J36" s="17" t="s">
        <v>22</v>
      </c>
      <c r="K36" s="17" t="s">
        <v>21</v>
      </c>
      <c r="L36" s="17" t="s">
        <v>23</v>
      </c>
      <c r="M36" s="17" t="s">
        <v>20</v>
      </c>
      <c r="N36" s="14"/>
      <c r="O36" s="14"/>
    </row>
    <row r="37" spans="1:15" ht="17.25" customHeight="1">
      <c r="A37" s="28"/>
      <c r="B37" s="26">
        <v>1</v>
      </c>
      <c r="C37" s="25"/>
      <c r="D37" s="18">
        <f>IF(E37-C37&lt;=0,"",E37-C37)</f>
      </c>
      <c r="E37" s="25"/>
      <c r="F37" s="25"/>
      <c r="G37" s="27"/>
      <c r="H37" s="28"/>
      <c r="I37" s="26">
        <v>1</v>
      </c>
      <c r="J37" s="25"/>
      <c r="K37" s="18">
        <f>IF(L37-J37&lt;=0,"",L37-J37)</f>
      </c>
      <c r="L37" s="25"/>
      <c r="M37" s="25"/>
      <c r="N37" s="14"/>
      <c r="O37" s="14"/>
    </row>
    <row r="38" spans="1:15" ht="17.25" customHeight="1">
      <c r="A38" s="14"/>
      <c r="B38" s="26">
        <v>2</v>
      </c>
      <c r="C38" s="25"/>
      <c r="D38" s="18">
        <f>IF(E38-C38&lt;=0,"",E38-C38)</f>
      </c>
      <c r="E38" s="25"/>
      <c r="F38" s="25"/>
      <c r="H38" s="14"/>
      <c r="I38" s="26">
        <v>2</v>
      </c>
      <c r="J38" s="25"/>
      <c r="K38" s="18">
        <f>IF(L38-J38&lt;=0,"",L38-J38)</f>
      </c>
      <c r="L38" s="25"/>
      <c r="M38" s="25"/>
      <c r="N38" s="14"/>
      <c r="O38" s="14"/>
    </row>
    <row r="39" spans="1:15" ht="17.25" customHeight="1">
      <c r="A39" s="115"/>
      <c r="B39" s="26">
        <v>3</v>
      </c>
      <c r="C39" s="25"/>
      <c r="D39" s="18">
        <f>IF(E39-C39&lt;=0,"",E39-C39)</f>
      </c>
      <c r="E39" s="25"/>
      <c r="F39" s="25"/>
      <c r="H39" s="115"/>
      <c r="I39" s="26">
        <v>3</v>
      </c>
      <c r="J39" s="25"/>
      <c r="K39" s="18">
        <f>IF(L39-J39&lt;=0,"",L39-J39)</f>
      </c>
      <c r="L39" s="25"/>
      <c r="M39" s="25"/>
      <c r="N39" s="14"/>
      <c r="O39" s="14"/>
    </row>
    <row r="40" spans="1:15" ht="17.25" customHeight="1">
      <c r="A40" s="14"/>
      <c r="B40" s="26">
        <v>4</v>
      </c>
      <c r="C40" s="25"/>
      <c r="D40" s="18">
        <f>IF(E40-C40&lt;=0,"",E40-C40)</f>
      </c>
      <c r="E40" s="25"/>
      <c r="F40" s="25"/>
      <c r="H40" s="14"/>
      <c r="I40" s="26">
        <v>4</v>
      </c>
      <c r="J40" s="25"/>
      <c r="K40" s="18">
        <f>IF(L40-J40&lt;=0,"",L40-J40)</f>
      </c>
      <c r="L40" s="25"/>
      <c r="M40" s="25"/>
      <c r="N40" s="14"/>
      <c r="O40" s="14"/>
    </row>
    <row r="41" spans="1:15" ht="17.25" customHeight="1">
      <c r="A41" s="14"/>
      <c r="B41" s="19"/>
      <c r="C41" s="18">
        <f>IF(SUM(C37:C40)&lt;=0,"",SUM(C37:C40))</f>
      </c>
      <c r="D41" s="18">
        <f>IF(SUM(D37:D40)&lt;=0,"",SUM(D37:D40))</f>
      </c>
      <c r="E41" s="18">
        <f>IF(SUM(C41:D41)&lt;=0,"",SUM(C41:D41))</f>
      </c>
      <c r="F41" s="18">
        <f>IF(E41="","",SUM(F37:F40))</f>
      </c>
      <c r="H41" s="14"/>
      <c r="I41" s="19"/>
      <c r="J41" s="18">
        <f>IF(SUM(J37:J40)&lt;=0,"",SUM(J37:J40))</f>
      </c>
      <c r="K41" s="18">
        <f>IF(SUM(K37:K40)&lt;=0,"",SUM(K37:K40))</f>
      </c>
      <c r="L41" s="18">
        <f>IF(SUM(J41:K41)&lt;=0,"",SUM(J41:K41))</f>
      </c>
      <c r="M41" s="18">
        <f>IF(L41="","",SUM(M37:M40))</f>
      </c>
      <c r="N41" s="14"/>
      <c r="O41" s="14"/>
    </row>
    <row r="42" spans="1:15" ht="12.75">
      <c r="A42" s="14"/>
      <c r="B42" s="14"/>
      <c r="C42" s="20"/>
      <c r="D42" s="20"/>
      <c r="E42" s="20"/>
      <c r="F42" s="20"/>
      <c r="H42" s="14"/>
      <c r="I42" s="14"/>
      <c r="J42" s="20"/>
      <c r="K42" s="20"/>
      <c r="L42" s="20"/>
      <c r="M42" s="20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56</v>
      </c>
      <c r="B44" s="16" t="s">
        <v>63</v>
      </c>
      <c r="C44" s="17" t="s">
        <v>22</v>
      </c>
      <c r="D44" s="17" t="s">
        <v>21</v>
      </c>
      <c r="E44" s="17" t="s">
        <v>23</v>
      </c>
      <c r="F44" s="17" t="s">
        <v>20</v>
      </c>
      <c r="H44" s="14" t="s">
        <v>56</v>
      </c>
      <c r="I44" s="16" t="s">
        <v>63</v>
      </c>
      <c r="J44" s="17" t="s">
        <v>22</v>
      </c>
      <c r="K44" s="17" t="s">
        <v>21</v>
      </c>
      <c r="L44" s="17" t="s">
        <v>23</v>
      </c>
      <c r="M44" s="17" t="s">
        <v>20</v>
      </c>
      <c r="N44" s="14"/>
      <c r="O44" s="14"/>
    </row>
    <row r="45" spans="1:15" ht="17.25" customHeight="1">
      <c r="A45" s="28"/>
      <c r="B45" s="26">
        <v>1</v>
      </c>
      <c r="C45" s="25"/>
      <c r="D45" s="18">
        <f>IF(E45-C45&lt;=0,"",E45-C45)</f>
      </c>
      <c r="E45" s="25"/>
      <c r="F45" s="25"/>
      <c r="H45" s="28"/>
      <c r="I45" s="26">
        <v>1</v>
      </c>
      <c r="J45" s="25"/>
      <c r="K45" s="18">
        <f>IF(L45-J45&lt;=0,"",L45-J45)</f>
      </c>
      <c r="L45" s="25"/>
      <c r="M45" s="25"/>
      <c r="N45" s="14"/>
      <c r="O45" s="14"/>
    </row>
    <row r="46" spans="1:15" ht="17.25" customHeight="1">
      <c r="A46" s="14"/>
      <c r="B46" s="26">
        <v>2</v>
      </c>
      <c r="C46" s="25"/>
      <c r="D46" s="18">
        <f>IF(E46-C46&lt;=0,"",E46-C46)</f>
      </c>
      <c r="E46" s="25"/>
      <c r="F46" s="25"/>
      <c r="H46" s="14"/>
      <c r="I46" s="26">
        <v>2</v>
      </c>
      <c r="J46" s="25"/>
      <c r="K46" s="18">
        <f>IF(L46-J46&lt;=0,"",L46-J46)</f>
      </c>
      <c r="L46" s="25"/>
      <c r="M46" s="25"/>
      <c r="N46" s="14"/>
      <c r="O46" s="14"/>
    </row>
    <row r="47" spans="1:15" ht="17.25" customHeight="1">
      <c r="A47" s="115"/>
      <c r="B47" s="26">
        <v>3</v>
      </c>
      <c r="C47" s="25"/>
      <c r="D47" s="18">
        <f>IF(E47-C47&lt;=0,"",E47-C47)</f>
      </c>
      <c r="E47" s="25"/>
      <c r="F47" s="25"/>
      <c r="H47" s="115"/>
      <c r="I47" s="26">
        <v>3</v>
      </c>
      <c r="J47" s="25"/>
      <c r="K47" s="18">
        <f>IF(L47-J47&lt;=0,"",L47-J47)</f>
      </c>
      <c r="L47" s="25"/>
      <c r="M47" s="25"/>
      <c r="N47" s="14"/>
      <c r="O47" s="14"/>
    </row>
    <row r="48" spans="1:15" ht="17.25" customHeight="1">
      <c r="A48" s="14"/>
      <c r="B48" s="26">
        <v>4</v>
      </c>
      <c r="C48" s="25"/>
      <c r="D48" s="18">
        <f>IF(E48-C48&lt;=0,"",E48-C48)</f>
      </c>
      <c r="E48" s="25"/>
      <c r="F48" s="25"/>
      <c r="H48" s="14"/>
      <c r="I48" s="26">
        <v>4</v>
      </c>
      <c r="J48" s="25"/>
      <c r="K48" s="18">
        <f>IF(L48-J48&lt;=0,"",L48-J48)</f>
      </c>
      <c r="L48" s="25"/>
      <c r="M48" s="25"/>
      <c r="N48" s="14"/>
      <c r="O48" s="14"/>
    </row>
    <row r="49" spans="1:15" ht="17.25" customHeight="1">
      <c r="A49" s="14"/>
      <c r="B49" s="19"/>
      <c r="C49" s="18">
        <f>IF(SUM(C45:C48)&lt;=0,"",SUM(C45:C48))</f>
      </c>
      <c r="D49" s="18">
        <f>IF(SUM(D45:D48)&lt;=0,"",SUM(D45:D48))</f>
      </c>
      <c r="E49" s="18">
        <f>IF(SUM(C49:D49)&lt;=0,"",SUM(C49:D49))</f>
      </c>
      <c r="F49" s="18">
        <f>IF(E49="","",SUM(F45:F48))</f>
      </c>
      <c r="H49" s="14"/>
      <c r="I49" s="19"/>
      <c r="J49" s="18">
        <f>IF(SUM(J45:J48)&lt;=0,"",SUM(J45:J48))</f>
      </c>
      <c r="K49" s="18">
        <f>IF(SUM(K45:K48)&lt;=0,"",SUM(K45:K48))</f>
      </c>
      <c r="L49" s="18">
        <f>IF(SUM(J49:K49)&lt;=0,"",SUM(J49:K49))</f>
      </c>
      <c r="M49" s="18">
        <f>IF(L49="","",SUM(M45:M48))</f>
      </c>
      <c r="N49" s="14"/>
      <c r="O49" s="14"/>
    </row>
    <row r="50" spans="1:15" ht="12.75">
      <c r="A50" s="14"/>
      <c r="B50" s="14"/>
      <c r="C50" s="20"/>
      <c r="D50" s="20"/>
      <c r="E50" s="20"/>
      <c r="F50" s="20"/>
      <c r="H50" s="14"/>
      <c r="I50" s="14"/>
      <c r="J50" s="20"/>
      <c r="K50" s="20"/>
      <c r="L50" s="20"/>
      <c r="M50" s="20"/>
      <c r="N50" s="14"/>
      <c r="O50" s="14"/>
    </row>
    <row r="51" spans="1:15" ht="12.75">
      <c r="A51" s="14"/>
      <c r="O51" s="14"/>
    </row>
    <row r="52" spans="1:15" ht="12.75">
      <c r="A52" s="14"/>
      <c r="B52" s="22"/>
      <c r="C52" s="23"/>
      <c r="D52" s="23"/>
      <c r="E52" s="23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ht="12.75"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</sheetData>
  <sheetProtection password="F0E5" sheet="1" objects="1" scenarios="1" selectLockedCells="1"/>
  <mergeCells count="4">
    <mergeCell ref="B2:G2"/>
    <mergeCell ref="I2:M2"/>
    <mergeCell ref="O4:S4"/>
    <mergeCell ref="O6:S6"/>
  </mergeCells>
  <conditionalFormatting sqref="A5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showRowColHeaders="0" zoomScalePageLayoutView="0" workbookViewId="0" topLeftCell="A1">
      <selection activeCell="F89" sqref="F89:G89"/>
    </sheetView>
  </sheetViews>
  <sheetFormatPr defaultColWidth="11.421875" defaultRowHeight="12.75"/>
  <cols>
    <col min="1" max="1" width="25.7109375" style="29" customWidth="1"/>
    <col min="2" max="2" width="2.7109375" style="29" customWidth="1"/>
    <col min="3" max="7" width="5.7109375" style="29" customWidth="1"/>
    <col min="8" max="8" width="9.00390625" style="29" customWidth="1"/>
    <col min="9" max="9" width="1.421875" style="29" customWidth="1"/>
    <col min="10" max="10" width="9.00390625" style="29" customWidth="1"/>
    <col min="11" max="15" width="5.7109375" style="29" customWidth="1"/>
    <col min="16" max="16" width="2.7109375" style="29" customWidth="1"/>
    <col min="17" max="17" width="25.7109375" style="29" customWidth="1"/>
    <col min="18" max="16384" width="11.421875" style="29" customWidth="1"/>
  </cols>
  <sheetData>
    <row r="1" spans="1:17" ht="30" customHeight="1">
      <c r="A1" s="318" t="str">
        <f>"Heimmannschaft:     "&amp;DKB!D8</f>
        <v>Heimmannschaft:     </v>
      </c>
      <c r="B1" s="319"/>
      <c r="C1" s="319"/>
      <c r="D1" s="319"/>
      <c r="E1" s="319"/>
      <c r="F1" s="319"/>
      <c r="G1" s="320"/>
      <c r="H1" s="309" t="s">
        <v>65</v>
      </c>
      <c r="I1" s="310"/>
      <c r="J1" s="311"/>
      <c r="K1" s="318" t="str">
        <f>"Gastmannschaft:     "&amp;DKB!R8</f>
        <v>Gastmannschaft:     </v>
      </c>
      <c r="L1" s="319"/>
      <c r="M1" s="319"/>
      <c r="N1" s="319"/>
      <c r="O1" s="319"/>
      <c r="P1" s="319"/>
      <c r="Q1" s="320"/>
    </row>
    <row r="2" spans="1:17" ht="6" customHeight="1">
      <c r="A2" s="30"/>
      <c r="B2" s="30"/>
      <c r="C2" s="30"/>
      <c r="D2" s="30"/>
      <c r="E2" s="30"/>
      <c r="F2" s="30"/>
      <c r="G2" s="30"/>
      <c r="H2" s="321">
        <f>DKB!L8</f>
        <v>0</v>
      </c>
      <c r="I2" s="322"/>
      <c r="J2" s="323"/>
      <c r="K2" s="30"/>
      <c r="L2" s="30"/>
      <c r="M2" s="30"/>
      <c r="N2" s="31"/>
      <c r="O2" s="31"/>
      <c r="P2" s="31"/>
      <c r="Q2" s="31"/>
    </row>
    <row r="3" spans="1:17" ht="9" customHeight="1">
      <c r="A3" s="32" t="s">
        <v>56</v>
      </c>
      <c r="B3" s="33" t="s">
        <v>63</v>
      </c>
      <c r="C3" s="34">
        <v>1</v>
      </c>
      <c r="D3" s="34">
        <v>2</v>
      </c>
      <c r="E3" s="34">
        <v>3</v>
      </c>
      <c r="F3" s="34">
        <v>4</v>
      </c>
      <c r="G3" s="35" t="s">
        <v>30</v>
      </c>
      <c r="H3" s="321"/>
      <c r="I3" s="322"/>
      <c r="J3" s="323"/>
      <c r="K3" s="32" t="s">
        <v>30</v>
      </c>
      <c r="L3" s="34">
        <v>4</v>
      </c>
      <c r="M3" s="34">
        <v>3</v>
      </c>
      <c r="N3" s="34">
        <v>2</v>
      </c>
      <c r="O3" s="34">
        <v>1</v>
      </c>
      <c r="P3" s="33" t="s">
        <v>63</v>
      </c>
      <c r="Q3" s="36" t="s">
        <v>56</v>
      </c>
    </row>
    <row r="4" spans="1:17" ht="6" customHeight="1">
      <c r="A4" s="289">
        <f>DKB!B11</f>
        <v>0</v>
      </c>
      <c r="B4" s="37"/>
      <c r="C4" s="38"/>
      <c r="D4" s="38"/>
      <c r="E4" s="38"/>
      <c r="F4" s="38"/>
      <c r="G4" s="290">
        <f>DKB!K11</f>
      </c>
      <c r="H4" s="39"/>
      <c r="I4" s="39"/>
      <c r="K4" s="293">
        <f>DKB!Y11</f>
      </c>
      <c r="L4" s="40"/>
      <c r="M4" s="40"/>
      <c r="N4" s="40"/>
      <c r="O4" s="40"/>
      <c r="P4" s="41"/>
      <c r="Q4" s="295">
        <f>DKB!P11</f>
        <v>0</v>
      </c>
    </row>
    <row r="5" spans="1:17" ht="15" customHeight="1">
      <c r="A5" s="289"/>
      <c r="B5" s="37"/>
      <c r="C5" s="42">
        <f>DKB!H11</f>
      </c>
      <c r="D5" s="43">
        <f>DKB!H12</f>
      </c>
      <c r="E5" s="44">
        <f>DKB!H14</f>
      </c>
      <c r="F5" s="45">
        <f>DKB!H15</f>
      </c>
      <c r="G5" s="291"/>
      <c r="H5" s="324"/>
      <c r="I5" s="325"/>
      <c r="J5" s="326"/>
      <c r="K5" s="294"/>
      <c r="L5" s="47">
        <f>DKB!V15</f>
      </c>
      <c r="M5" s="48">
        <f>DKB!V14</f>
      </c>
      <c r="N5" s="49">
        <f>DKB!V12</f>
      </c>
      <c r="O5" s="50">
        <f>DKB!V11</f>
      </c>
      <c r="P5" s="51"/>
      <c r="Q5" s="295"/>
    </row>
    <row r="6" spans="1:17" ht="4.5" customHeight="1">
      <c r="A6" s="52"/>
      <c r="B6" s="53"/>
      <c r="C6" s="54"/>
      <c r="D6" s="54"/>
      <c r="E6" s="55"/>
      <c r="F6" s="56"/>
      <c r="G6" s="291"/>
      <c r="H6" s="39"/>
      <c r="I6" s="39"/>
      <c r="K6" s="294"/>
      <c r="L6" s="57"/>
      <c r="M6" s="56"/>
      <c r="N6" s="58"/>
      <c r="O6" s="54"/>
      <c r="P6" s="59"/>
      <c r="Q6" s="60"/>
    </row>
    <row r="7" spans="1:17" ht="15" customHeight="1">
      <c r="A7" s="296">
        <f>DKB!B14</f>
        <v>0</v>
      </c>
      <c r="B7" s="61" t="s">
        <v>29</v>
      </c>
      <c r="C7" s="62">
        <f>DKB!J11</f>
      </c>
      <c r="D7" s="62">
        <f>DKB!J12</f>
      </c>
      <c r="E7" s="62">
        <f>DKB!J14</f>
      </c>
      <c r="F7" s="62">
        <f>DKB!J15</f>
      </c>
      <c r="G7" s="291"/>
      <c r="H7" s="303"/>
      <c r="I7" s="304"/>
      <c r="J7" s="305"/>
      <c r="K7" s="294"/>
      <c r="L7" s="62">
        <f>DKB!X15</f>
      </c>
      <c r="M7" s="62">
        <f>DKB!X14</f>
      </c>
      <c r="N7" s="62">
        <f>DKB!X12</f>
      </c>
      <c r="O7" s="62">
        <f>DKB!X11</f>
      </c>
      <c r="P7" s="61" t="s">
        <v>29</v>
      </c>
      <c r="Q7" s="295">
        <f>DKB!P14</f>
        <v>0</v>
      </c>
    </row>
    <row r="8" spans="1:17" ht="9" customHeight="1">
      <c r="A8" s="297"/>
      <c r="B8" s="63"/>
      <c r="C8" s="64"/>
      <c r="D8" s="64"/>
      <c r="E8" s="65" t="s">
        <v>66</v>
      </c>
      <c r="F8" s="65" t="s">
        <v>29</v>
      </c>
      <c r="G8" s="291"/>
      <c r="H8" s="39"/>
      <c r="I8" s="39"/>
      <c r="K8" s="294"/>
      <c r="L8" s="65" t="s">
        <v>66</v>
      </c>
      <c r="M8" s="66" t="s">
        <v>29</v>
      </c>
      <c r="N8" s="67"/>
      <c r="O8" s="67"/>
      <c r="P8" s="68"/>
      <c r="Q8" s="298"/>
    </row>
    <row r="9" spans="1:17" ht="19.5" customHeight="1">
      <c r="A9" s="69"/>
      <c r="B9" s="70"/>
      <c r="C9" s="71"/>
      <c r="D9" s="71"/>
      <c r="E9" s="72">
        <f>DKB!H16</f>
      </c>
      <c r="F9" s="73">
        <f>DKB!J16</f>
      </c>
      <c r="G9" s="292"/>
      <c r="H9" s="309" t="s">
        <v>67</v>
      </c>
      <c r="I9" s="310"/>
      <c r="J9" s="311"/>
      <c r="K9" s="299"/>
      <c r="L9" s="74">
        <f>DKB!V16</f>
      </c>
      <c r="M9" s="75">
        <f>DKB!X16</f>
      </c>
      <c r="N9" s="71"/>
      <c r="O9" s="76"/>
      <c r="P9" s="76"/>
      <c r="Q9" s="69"/>
    </row>
    <row r="10" spans="1:17" ht="9" customHeight="1">
      <c r="A10" s="32" t="s">
        <v>56</v>
      </c>
      <c r="B10" s="33" t="s">
        <v>63</v>
      </c>
      <c r="C10" s="34">
        <v>1</v>
      </c>
      <c r="D10" s="34">
        <v>2</v>
      </c>
      <c r="E10" s="34">
        <v>3</v>
      </c>
      <c r="F10" s="34">
        <v>4</v>
      </c>
      <c r="G10" s="35" t="s">
        <v>30</v>
      </c>
      <c r="H10" s="315">
        <f>DKB!P6</f>
        <v>0</v>
      </c>
      <c r="I10" s="316"/>
      <c r="J10" s="317"/>
      <c r="K10" s="32" t="s">
        <v>30</v>
      </c>
      <c r="L10" s="34">
        <v>4</v>
      </c>
      <c r="M10" s="34">
        <v>3</v>
      </c>
      <c r="N10" s="34">
        <v>2</v>
      </c>
      <c r="O10" s="34">
        <v>1</v>
      </c>
      <c r="P10" s="33" t="s">
        <v>63</v>
      </c>
      <c r="Q10" s="36" t="s">
        <v>56</v>
      </c>
    </row>
    <row r="11" spans="1:17" ht="6" customHeight="1">
      <c r="A11" s="289">
        <f>DKB!B18</f>
        <v>0</v>
      </c>
      <c r="B11" s="77"/>
      <c r="C11" s="78"/>
      <c r="D11" s="78"/>
      <c r="E11" s="78"/>
      <c r="F11" s="78"/>
      <c r="G11" s="290">
        <f>DKB!K18</f>
      </c>
      <c r="H11" s="315"/>
      <c r="I11" s="316"/>
      <c r="J11" s="317"/>
      <c r="K11" s="293">
        <f>DKB!Y18</f>
      </c>
      <c r="L11" s="78"/>
      <c r="M11" s="78"/>
      <c r="N11" s="78"/>
      <c r="O11" s="78"/>
      <c r="P11" s="79"/>
      <c r="Q11" s="295">
        <f>DKB!P18</f>
        <v>0</v>
      </c>
    </row>
    <row r="12" spans="1:17" ht="15" customHeight="1">
      <c r="A12" s="289"/>
      <c r="B12" s="77"/>
      <c r="C12" s="80">
        <f>DKB!H18</f>
      </c>
      <c r="D12" s="43">
        <f>DKB!H19</f>
      </c>
      <c r="E12" s="44">
        <f>DKB!H21</f>
      </c>
      <c r="F12" s="45">
        <f>DKB!H22</f>
      </c>
      <c r="G12" s="291"/>
      <c r="H12" s="315"/>
      <c r="I12" s="316"/>
      <c r="J12" s="317"/>
      <c r="K12" s="294"/>
      <c r="L12" s="47">
        <f>DKB!V22</f>
      </c>
      <c r="M12" s="48">
        <f>DKB!V21</f>
      </c>
      <c r="N12" s="49">
        <f>DKB!V19</f>
      </c>
      <c r="O12" s="50">
        <f>DKB!V18</f>
      </c>
      <c r="P12" s="81"/>
      <c r="Q12" s="295"/>
    </row>
    <row r="13" spans="1:17" ht="4.5" customHeight="1">
      <c r="A13" s="52"/>
      <c r="B13" s="82"/>
      <c r="C13" s="83"/>
      <c r="D13" s="83"/>
      <c r="E13" s="84"/>
      <c r="F13" s="85"/>
      <c r="G13" s="291"/>
      <c r="H13" s="86"/>
      <c r="I13" s="87"/>
      <c r="J13" s="88"/>
      <c r="K13" s="294"/>
      <c r="L13" s="89"/>
      <c r="M13" s="85"/>
      <c r="N13" s="83"/>
      <c r="O13" s="83"/>
      <c r="P13" s="90"/>
      <c r="Q13" s="60"/>
    </row>
    <row r="14" spans="1:17" ht="15" customHeight="1">
      <c r="A14" s="296">
        <f>DKB!B21</f>
        <v>0</v>
      </c>
      <c r="B14" s="61" t="s">
        <v>29</v>
      </c>
      <c r="C14" s="62">
        <f>DKB!J18</f>
      </c>
      <c r="D14" s="62">
        <f>DKB!J19</f>
      </c>
      <c r="E14" s="62">
        <f>DKB!J21</f>
      </c>
      <c r="F14" s="62">
        <f>DKB!J22</f>
      </c>
      <c r="G14" s="291"/>
      <c r="H14" s="309" t="s">
        <v>5</v>
      </c>
      <c r="I14" s="310"/>
      <c r="J14" s="311"/>
      <c r="K14" s="294"/>
      <c r="L14" s="62">
        <f>DKB!X22</f>
      </c>
      <c r="M14" s="62">
        <f>DKB!X21</f>
      </c>
      <c r="N14" s="62">
        <f>DKB!X19</f>
      </c>
      <c r="O14" s="62">
        <f>DKB!X18</f>
      </c>
      <c r="P14" s="61" t="s">
        <v>29</v>
      </c>
      <c r="Q14" s="295">
        <f>DKB!P21</f>
        <v>0</v>
      </c>
    </row>
    <row r="15" spans="1:17" ht="9" customHeight="1">
      <c r="A15" s="297"/>
      <c r="B15" s="91"/>
      <c r="C15" s="92"/>
      <c r="D15" s="92"/>
      <c r="E15" s="65" t="s">
        <v>66</v>
      </c>
      <c r="F15" s="65" t="s">
        <v>29</v>
      </c>
      <c r="G15" s="291"/>
      <c r="H15" s="46"/>
      <c r="I15" s="39"/>
      <c r="J15" s="93"/>
      <c r="K15" s="294"/>
      <c r="L15" s="65" t="s">
        <v>66</v>
      </c>
      <c r="M15" s="66" t="s">
        <v>29</v>
      </c>
      <c r="N15" s="94"/>
      <c r="O15" s="94"/>
      <c r="P15" s="95"/>
      <c r="Q15" s="298"/>
    </row>
    <row r="16" spans="1:17" ht="19.5" customHeight="1">
      <c r="A16" s="69"/>
      <c r="B16" s="70"/>
      <c r="C16" s="70"/>
      <c r="D16" s="70"/>
      <c r="E16" s="72">
        <f>DKB!H23</f>
      </c>
      <c r="F16" s="73">
        <f>DKB!J23</f>
      </c>
      <c r="G16" s="292"/>
      <c r="H16" s="306">
        <f>DKB!V3</f>
        <v>42252</v>
      </c>
      <c r="I16" s="307"/>
      <c r="J16" s="308"/>
      <c r="K16" s="299"/>
      <c r="L16" s="74">
        <f>DKB!V23</f>
      </c>
      <c r="M16" s="75">
        <f>DKB!X23</f>
      </c>
      <c r="N16" s="70"/>
      <c r="Q16" s="69"/>
    </row>
    <row r="17" spans="1:17" ht="9" customHeight="1">
      <c r="A17" s="32" t="s">
        <v>56</v>
      </c>
      <c r="B17" s="33" t="s">
        <v>63</v>
      </c>
      <c r="C17" s="34">
        <v>1</v>
      </c>
      <c r="D17" s="34">
        <v>2</v>
      </c>
      <c r="E17" s="34">
        <v>3</v>
      </c>
      <c r="F17" s="34">
        <v>4</v>
      </c>
      <c r="G17" s="35" t="s">
        <v>30</v>
      </c>
      <c r="H17" s="96"/>
      <c r="I17" s="97"/>
      <c r="J17" s="93"/>
      <c r="K17" s="32" t="s">
        <v>30</v>
      </c>
      <c r="L17" s="34">
        <v>4</v>
      </c>
      <c r="M17" s="34">
        <v>3</v>
      </c>
      <c r="N17" s="34">
        <v>2</v>
      </c>
      <c r="O17" s="34">
        <v>1</v>
      </c>
      <c r="P17" s="33" t="s">
        <v>63</v>
      </c>
      <c r="Q17" s="36" t="s">
        <v>56</v>
      </c>
    </row>
    <row r="18" spans="1:17" ht="6" customHeight="1">
      <c r="A18" s="289">
        <f>DKB!B25</f>
        <v>0</v>
      </c>
      <c r="B18" s="77"/>
      <c r="C18" s="78"/>
      <c r="D18" s="78"/>
      <c r="E18" s="78"/>
      <c r="F18" s="78"/>
      <c r="G18" s="290">
        <f>DKB!K25</f>
      </c>
      <c r="K18" s="293">
        <f>DKB!Y25</f>
      </c>
      <c r="L18" s="78"/>
      <c r="M18" s="78"/>
      <c r="N18" s="78"/>
      <c r="O18" s="78"/>
      <c r="P18" s="79"/>
      <c r="Q18" s="295">
        <f>DKB!P25</f>
        <v>0</v>
      </c>
    </row>
    <row r="19" spans="1:17" ht="15" customHeight="1">
      <c r="A19" s="289"/>
      <c r="B19" s="77"/>
      <c r="C19" s="80">
        <f>DKB!H25</f>
      </c>
      <c r="D19" s="43">
        <f>DKB!H26</f>
      </c>
      <c r="E19" s="44">
        <f>DKB!H28</f>
      </c>
      <c r="F19" s="45">
        <f>DKB!H29</f>
      </c>
      <c r="G19" s="291"/>
      <c r="H19" s="309" t="s">
        <v>16</v>
      </c>
      <c r="I19" s="310"/>
      <c r="J19" s="311"/>
      <c r="K19" s="294"/>
      <c r="L19" s="47">
        <f>DKB!V29</f>
      </c>
      <c r="M19" s="48">
        <f>DKB!V28</f>
      </c>
      <c r="N19" s="49">
        <f>DKB!V26</f>
      </c>
      <c r="O19" s="50">
        <f>DKB!V25</f>
      </c>
      <c r="P19" s="81"/>
      <c r="Q19" s="295"/>
    </row>
    <row r="20" spans="1:17" ht="4.5" customHeight="1">
      <c r="A20" s="52"/>
      <c r="B20" s="82"/>
      <c r="C20" s="83"/>
      <c r="D20" s="83"/>
      <c r="E20" s="84"/>
      <c r="F20" s="85"/>
      <c r="G20" s="291"/>
      <c r="H20" s="46"/>
      <c r="I20" s="39"/>
      <c r="J20" s="93"/>
      <c r="K20" s="294"/>
      <c r="L20" s="89"/>
      <c r="M20" s="85"/>
      <c r="N20" s="83"/>
      <c r="O20" s="83"/>
      <c r="P20" s="90"/>
      <c r="Q20" s="60"/>
    </row>
    <row r="21" spans="1:17" ht="15" customHeight="1">
      <c r="A21" s="296">
        <f>DKB!B28</f>
        <v>0</v>
      </c>
      <c r="B21" s="61" t="s">
        <v>29</v>
      </c>
      <c r="C21" s="62">
        <f>DKB!J25</f>
      </c>
      <c r="D21" s="62">
        <f>DKB!J26</f>
      </c>
      <c r="E21" s="62">
        <f>DKB!J28</f>
      </c>
      <c r="F21" s="62">
        <f>DKB!J29</f>
      </c>
      <c r="G21" s="291"/>
      <c r="H21" s="312">
        <f>DKB!Y7</f>
      </c>
      <c r="I21" s="313"/>
      <c r="J21" s="314"/>
      <c r="K21" s="294"/>
      <c r="L21" s="62">
        <f>DKB!X29</f>
      </c>
      <c r="M21" s="62">
        <f>DKB!X28</f>
      </c>
      <c r="N21" s="62">
        <f>DKB!X26</f>
      </c>
      <c r="O21" s="62">
        <f>DKB!X25</f>
      </c>
      <c r="P21" s="61" t="s">
        <v>29</v>
      </c>
      <c r="Q21" s="295">
        <f>DKB!P28</f>
        <v>0</v>
      </c>
    </row>
    <row r="22" spans="1:17" ht="9" customHeight="1">
      <c r="A22" s="297"/>
      <c r="B22" s="91"/>
      <c r="C22" s="92"/>
      <c r="D22" s="92"/>
      <c r="E22" s="65" t="s">
        <v>66</v>
      </c>
      <c r="F22" s="65" t="s">
        <v>29</v>
      </c>
      <c r="G22" s="291"/>
      <c r="H22" s="46"/>
      <c r="I22" s="39"/>
      <c r="J22" s="93"/>
      <c r="K22" s="294"/>
      <c r="L22" s="65" t="s">
        <v>66</v>
      </c>
      <c r="M22" s="66" t="s">
        <v>29</v>
      </c>
      <c r="N22" s="94"/>
      <c r="O22" s="94"/>
      <c r="P22" s="95"/>
      <c r="Q22" s="298"/>
    </row>
    <row r="23" spans="1:17" ht="19.5" customHeight="1">
      <c r="A23" s="69"/>
      <c r="B23" s="70"/>
      <c r="C23" s="70"/>
      <c r="D23" s="70"/>
      <c r="E23" s="72">
        <f>DKB!H30</f>
      </c>
      <c r="F23" s="73">
        <f>DKB!J30</f>
      </c>
      <c r="G23" s="292"/>
      <c r="H23" s="98"/>
      <c r="I23" s="99"/>
      <c r="J23" s="100"/>
      <c r="K23" s="299"/>
      <c r="L23" s="74">
        <f>DKB!V30</f>
      </c>
      <c r="M23" s="75">
        <f>DKB!X30</f>
      </c>
      <c r="N23" s="70"/>
      <c r="Q23" s="69"/>
    </row>
    <row r="24" spans="1:17" ht="9" customHeight="1">
      <c r="A24" s="32" t="s">
        <v>56</v>
      </c>
      <c r="B24" s="33" t="s">
        <v>63</v>
      </c>
      <c r="C24" s="34">
        <v>1</v>
      </c>
      <c r="D24" s="34">
        <v>2</v>
      </c>
      <c r="E24" s="34">
        <v>3</v>
      </c>
      <c r="F24" s="34">
        <v>4</v>
      </c>
      <c r="G24" s="35" t="s">
        <v>30</v>
      </c>
      <c r="H24" s="96"/>
      <c r="I24" s="97"/>
      <c r="J24" s="93"/>
      <c r="K24" s="32" t="s">
        <v>30</v>
      </c>
      <c r="L24" s="34">
        <v>4</v>
      </c>
      <c r="M24" s="34">
        <v>3</v>
      </c>
      <c r="N24" s="34">
        <v>2</v>
      </c>
      <c r="O24" s="34">
        <v>1</v>
      </c>
      <c r="P24" s="33" t="s">
        <v>63</v>
      </c>
      <c r="Q24" s="36" t="s">
        <v>56</v>
      </c>
    </row>
    <row r="25" spans="1:17" ht="6" customHeight="1">
      <c r="A25" s="289">
        <f>DKB!B32</f>
        <v>0</v>
      </c>
      <c r="B25" s="77"/>
      <c r="C25" s="78"/>
      <c r="D25" s="78"/>
      <c r="E25" s="78"/>
      <c r="F25" s="78"/>
      <c r="G25" s="290">
        <f>DKB!K32</f>
      </c>
      <c r="K25" s="293">
        <f>DKB!Y32</f>
      </c>
      <c r="L25" s="78"/>
      <c r="M25" s="78"/>
      <c r="N25" s="78"/>
      <c r="O25" s="78"/>
      <c r="P25" s="79"/>
      <c r="Q25" s="295">
        <f>DKB!P32</f>
        <v>0</v>
      </c>
    </row>
    <row r="26" spans="1:17" ht="15" customHeight="1">
      <c r="A26" s="289"/>
      <c r="B26" s="77"/>
      <c r="C26" s="80">
        <f>DKB!H32</f>
      </c>
      <c r="D26" s="43">
        <f>DKB!H33</f>
      </c>
      <c r="E26" s="44">
        <f>DKB!H35</f>
      </c>
      <c r="F26" s="45">
        <f>DKB!H36</f>
      </c>
      <c r="G26" s="291"/>
      <c r="K26" s="294"/>
      <c r="L26" s="47">
        <f>DKB!V36</f>
      </c>
      <c r="M26" s="48">
        <f>DKB!V35</f>
      </c>
      <c r="N26" s="49">
        <f>DKB!V33</f>
      </c>
      <c r="O26" s="50">
        <f>DKB!V32</f>
      </c>
      <c r="P26" s="81"/>
      <c r="Q26" s="295"/>
    </row>
    <row r="27" spans="1:17" ht="4.5" customHeight="1">
      <c r="A27" s="52"/>
      <c r="B27" s="82"/>
      <c r="C27" s="83"/>
      <c r="D27" s="83"/>
      <c r="E27" s="84"/>
      <c r="F27" s="85"/>
      <c r="G27" s="291"/>
      <c r="H27" s="46"/>
      <c r="I27" s="39"/>
      <c r="J27" s="93"/>
      <c r="K27" s="294"/>
      <c r="L27" s="89"/>
      <c r="M27" s="85"/>
      <c r="N27" s="83"/>
      <c r="O27" s="83"/>
      <c r="P27" s="90"/>
      <c r="Q27" s="60"/>
    </row>
    <row r="28" spans="1:17" ht="15" customHeight="1">
      <c r="A28" s="296">
        <f>DKB!B35</f>
        <v>0</v>
      </c>
      <c r="B28" s="61" t="s">
        <v>29</v>
      </c>
      <c r="C28" s="62">
        <f>DKB!J32</f>
      </c>
      <c r="D28" s="62">
        <f>DKB!J33</f>
      </c>
      <c r="E28" s="62">
        <f>DKB!J35</f>
      </c>
      <c r="F28" s="62">
        <f>DKB!J36</f>
      </c>
      <c r="G28" s="291"/>
      <c r="K28" s="294"/>
      <c r="L28" s="62">
        <f>DKB!X36</f>
      </c>
      <c r="M28" s="62">
        <f>DKB!X35</f>
      </c>
      <c r="N28" s="62">
        <f>DKB!X33</f>
      </c>
      <c r="O28" s="62">
        <f>DKB!X32</f>
      </c>
      <c r="P28" s="61" t="s">
        <v>29</v>
      </c>
      <c r="Q28" s="295">
        <f>DKB!P35</f>
        <v>0</v>
      </c>
    </row>
    <row r="29" spans="1:17" ht="9" customHeight="1">
      <c r="A29" s="297"/>
      <c r="B29" s="91"/>
      <c r="C29" s="92"/>
      <c r="D29" s="92"/>
      <c r="E29" s="65" t="s">
        <v>66</v>
      </c>
      <c r="F29" s="65" t="s">
        <v>29</v>
      </c>
      <c r="G29" s="291"/>
      <c r="H29" s="46"/>
      <c r="I29" s="39"/>
      <c r="J29" s="93"/>
      <c r="K29" s="294"/>
      <c r="L29" s="65" t="s">
        <v>66</v>
      </c>
      <c r="M29" s="66" t="s">
        <v>29</v>
      </c>
      <c r="N29" s="94"/>
      <c r="O29" s="94"/>
      <c r="P29" s="95"/>
      <c r="Q29" s="298"/>
    </row>
    <row r="30" spans="1:17" ht="19.5" customHeight="1">
      <c r="A30" s="69"/>
      <c r="B30" s="70"/>
      <c r="C30" s="70"/>
      <c r="D30" s="70"/>
      <c r="E30" s="72">
        <f>DKB!H37</f>
      </c>
      <c r="F30" s="73">
        <f>DKB!J37</f>
      </c>
      <c r="G30" s="292"/>
      <c r="H30" s="98"/>
      <c r="I30" s="99"/>
      <c r="J30" s="100"/>
      <c r="K30" s="299"/>
      <c r="L30" s="74">
        <f>DKB!V37</f>
      </c>
      <c r="M30" s="75">
        <f>DKB!X37</f>
      </c>
      <c r="N30" s="70"/>
      <c r="Q30" s="69"/>
    </row>
    <row r="31" spans="1:17" ht="9" customHeight="1">
      <c r="A31" s="32" t="s">
        <v>56</v>
      </c>
      <c r="B31" s="33" t="s">
        <v>63</v>
      </c>
      <c r="C31" s="34">
        <v>1</v>
      </c>
      <c r="D31" s="34">
        <v>2</v>
      </c>
      <c r="E31" s="34">
        <v>3</v>
      </c>
      <c r="F31" s="34">
        <v>4</v>
      </c>
      <c r="G31" s="35" t="s">
        <v>30</v>
      </c>
      <c r="H31" s="96"/>
      <c r="I31" s="97"/>
      <c r="J31" s="93"/>
      <c r="K31" s="32" t="s">
        <v>30</v>
      </c>
      <c r="L31" s="34">
        <v>4</v>
      </c>
      <c r="M31" s="34">
        <v>3</v>
      </c>
      <c r="N31" s="34">
        <v>2</v>
      </c>
      <c r="O31" s="34">
        <v>1</v>
      </c>
      <c r="P31" s="33" t="s">
        <v>63</v>
      </c>
      <c r="Q31" s="36" t="s">
        <v>56</v>
      </c>
    </row>
    <row r="32" spans="1:17" ht="6" customHeight="1">
      <c r="A32" s="289">
        <f>DKB!B39</f>
        <v>0</v>
      </c>
      <c r="B32" s="77"/>
      <c r="C32" s="78"/>
      <c r="D32" s="78"/>
      <c r="E32" s="78"/>
      <c r="F32" s="78"/>
      <c r="G32" s="290">
        <f>DKB!K39</f>
      </c>
      <c r="K32" s="293">
        <f>DKB!Y39</f>
      </c>
      <c r="L32" s="78"/>
      <c r="M32" s="78"/>
      <c r="N32" s="78"/>
      <c r="O32" s="78"/>
      <c r="P32" s="79"/>
      <c r="Q32" s="295">
        <f>DKB!P39</f>
        <v>0</v>
      </c>
    </row>
    <row r="33" spans="1:17" ht="15" customHeight="1">
      <c r="A33" s="289"/>
      <c r="B33" s="77"/>
      <c r="C33" s="80">
        <f>DKB!H39</f>
      </c>
      <c r="D33" s="43">
        <f>DKB!H40</f>
      </c>
      <c r="E33" s="44">
        <f>DKB!H42</f>
      </c>
      <c r="F33" s="45">
        <f>DKB!H43</f>
      </c>
      <c r="G33" s="291"/>
      <c r="H33" s="300"/>
      <c r="I33" s="301"/>
      <c r="J33" s="302"/>
      <c r="K33" s="294"/>
      <c r="L33" s="47">
        <f>DKB!V43</f>
      </c>
      <c r="M33" s="48">
        <f>DKB!V42</f>
      </c>
      <c r="N33" s="49">
        <f>DKB!V40</f>
      </c>
      <c r="O33" s="50">
        <f>DKB!V39</f>
      </c>
      <c r="P33" s="81"/>
      <c r="Q33" s="295"/>
    </row>
    <row r="34" spans="1:17" ht="4.5" customHeight="1">
      <c r="A34" s="52"/>
      <c r="B34" s="82"/>
      <c r="C34" s="83"/>
      <c r="D34" s="83"/>
      <c r="E34" s="84"/>
      <c r="F34" s="85"/>
      <c r="G34" s="291"/>
      <c r="H34" s="46"/>
      <c r="I34" s="39"/>
      <c r="J34" s="93"/>
      <c r="K34" s="294"/>
      <c r="L34" s="89"/>
      <c r="M34" s="85"/>
      <c r="N34" s="83"/>
      <c r="O34" s="83"/>
      <c r="P34" s="90"/>
      <c r="Q34" s="60"/>
    </row>
    <row r="35" spans="1:17" ht="15" customHeight="1">
      <c r="A35" s="296">
        <f>DKB!B42</f>
        <v>0</v>
      </c>
      <c r="B35" s="61" t="s">
        <v>29</v>
      </c>
      <c r="C35" s="62">
        <f>DKB!J39</f>
      </c>
      <c r="D35" s="62">
        <f>DKB!J40</f>
      </c>
      <c r="E35" s="62">
        <f>DKB!J42</f>
      </c>
      <c r="F35" s="62">
        <f>DKB!J43</f>
      </c>
      <c r="G35" s="291"/>
      <c r="H35" s="303"/>
      <c r="I35" s="304"/>
      <c r="J35" s="305"/>
      <c r="K35" s="294"/>
      <c r="L35" s="62">
        <f>DKB!X43</f>
      </c>
      <c r="M35" s="62">
        <f>DKB!X42</f>
      </c>
      <c r="N35" s="62">
        <f>DKB!X40</f>
      </c>
      <c r="O35" s="62">
        <f>DKB!X39</f>
      </c>
      <c r="P35" s="61" t="s">
        <v>29</v>
      </c>
      <c r="Q35" s="295">
        <f>DKB!P42</f>
        <v>0</v>
      </c>
    </row>
    <row r="36" spans="1:17" ht="9" customHeight="1">
      <c r="A36" s="297"/>
      <c r="B36" s="91"/>
      <c r="C36" s="92"/>
      <c r="D36" s="92"/>
      <c r="E36" s="65" t="s">
        <v>66</v>
      </c>
      <c r="F36" s="65" t="s">
        <v>29</v>
      </c>
      <c r="G36" s="291"/>
      <c r="H36" s="46"/>
      <c r="I36" s="39"/>
      <c r="J36" s="93"/>
      <c r="K36" s="294"/>
      <c r="L36" s="65" t="s">
        <v>66</v>
      </c>
      <c r="M36" s="66" t="s">
        <v>29</v>
      </c>
      <c r="N36" s="94"/>
      <c r="O36" s="94"/>
      <c r="P36" s="95"/>
      <c r="Q36" s="298"/>
    </row>
    <row r="37" spans="1:17" ht="19.5" customHeight="1">
      <c r="A37" s="69"/>
      <c r="B37" s="70"/>
      <c r="C37" s="70"/>
      <c r="D37" s="70"/>
      <c r="E37" s="72">
        <f>DKB!H44</f>
      </c>
      <c r="F37" s="73">
        <f>DKB!J44</f>
      </c>
      <c r="G37" s="292"/>
      <c r="H37" s="98"/>
      <c r="I37" s="99"/>
      <c r="J37" s="100"/>
      <c r="K37" s="299"/>
      <c r="L37" s="74">
        <f>DKB!V44</f>
      </c>
      <c r="M37" s="75">
        <f>DKB!X44</f>
      </c>
      <c r="N37" s="70"/>
      <c r="Q37" s="69"/>
    </row>
    <row r="38" spans="1:17" ht="9" customHeight="1">
      <c r="A38" s="32" t="s">
        <v>56</v>
      </c>
      <c r="B38" s="33" t="s">
        <v>63</v>
      </c>
      <c r="C38" s="34">
        <v>1</v>
      </c>
      <c r="D38" s="34">
        <v>2</v>
      </c>
      <c r="E38" s="34">
        <v>3</v>
      </c>
      <c r="F38" s="34">
        <v>4</v>
      </c>
      <c r="G38" s="35" t="s">
        <v>30</v>
      </c>
      <c r="H38" s="96"/>
      <c r="I38" s="97"/>
      <c r="J38" s="93"/>
      <c r="K38" s="32" t="s">
        <v>30</v>
      </c>
      <c r="L38" s="34">
        <v>4</v>
      </c>
      <c r="M38" s="34">
        <v>3</v>
      </c>
      <c r="N38" s="34">
        <v>2</v>
      </c>
      <c r="O38" s="34">
        <v>1</v>
      </c>
      <c r="P38" s="33" t="s">
        <v>63</v>
      </c>
      <c r="Q38" s="36" t="s">
        <v>56</v>
      </c>
    </row>
    <row r="39" spans="1:17" ht="6" customHeight="1">
      <c r="A39" s="289">
        <f>DKB!B46</f>
        <v>0</v>
      </c>
      <c r="B39" s="77"/>
      <c r="C39" s="78"/>
      <c r="D39" s="78"/>
      <c r="E39" s="78"/>
      <c r="F39" s="78"/>
      <c r="G39" s="290">
        <f>DKB!K46</f>
      </c>
      <c r="K39" s="293">
        <f>DKB!Y46</f>
      </c>
      <c r="L39" s="78"/>
      <c r="M39" s="78"/>
      <c r="N39" s="78"/>
      <c r="O39" s="78"/>
      <c r="P39" s="79"/>
      <c r="Q39" s="295">
        <f>DKB!P46</f>
        <v>0</v>
      </c>
    </row>
    <row r="40" spans="1:17" ht="15" customHeight="1">
      <c r="A40" s="289"/>
      <c r="B40" s="77"/>
      <c r="C40" s="80">
        <f>DKB!H46</f>
      </c>
      <c r="D40" s="43">
        <f>DKB!H47</f>
      </c>
      <c r="E40" s="44">
        <f>DKB!H49</f>
      </c>
      <c r="F40" s="45">
        <f>DKB!H50</f>
      </c>
      <c r="G40" s="291"/>
      <c r="K40" s="294"/>
      <c r="L40" s="47">
        <f>DKB!V50</f>
      </c>
      <c r="M40" s="48">
        <f>DKB!V49</f>
      </c>
      <c r="N40" s="49">
        <f>DKB!V47</f>
      </c>
      <c r="O40" s="50">
        <f>DKB!V46</f>
      </c>
      <c r="P40" s="81"/>
      <c r="Q40" s="295"/>
    </row>
    <row r="41" spans="1:17" ht="4.5" customHeight="1">
      <c r="A41" s="52"/>
      <c r="B41" s="82"/>
      <c r="C41" s="83"/>
      <c r="D41" s="83"/>
      <c r="E41" s="84"/>
      <c r="F41" s="85"/>
      <c r="G41" s="291"/>
      <c r="H41" s="46"/>
      <c r="I41" s="39"/>
      <c r="J41" s="93"/>
      <c r="K41" s="294"/>
      <c r="L41" s="89"/>
      <c r="M41" s="85"/>
      <c r="N41" s="83"/>
      <c r="O41" s="83"/>
      <c r="P41" s="90"/>
      <c r="Q41" s="60"/>
    </row>
    <row r="42" spans="1:17" ht="15" customHeight="1">
      <c r="A42" s="296">
        <f>DKB!B49</f>
        <v>0</v>
      </c>
      <c r="B42" s="61" t="s">
        <v>29</v>
      </c>
      <c r="C42" s="62">
        <f>DKB!J46</f>
      </c>
      <c r="D42" s="62">
        <f>DKB!J47</f>
      </c>
      <c r="E42" s="62">
        <f>DKB!J49</f>
      </c>
      <c r="F42" s="62">
        <f>DKB!J50</f>
      </c>
      <c r="G42" s="291"/>
      <c r="K42" s="294"/>
      <c r="L42" s="62">
        <f>DKB!X50</f>
      </c>
      <c r="M42" s="62">
        <f>DKB!X49</f>
      </c>
      <c r="N42" s="62">
        <f>DKB!X47</f>
      </c>
      <c r="O42" s="62">
        <f>DKB!X46</f>
      </c>
      <c r="P42" s="61" t="s">
        <v>29</v>
      </c>
      <c r="Q42" s="295">
        <f>DKB!P49</f>
        <v>0</v>
      </c>
    </row>
    <row r="43" spans="1:17" ht="9" customHeight="1">
      <c r="A43" s="297"/>
      <c r="B43" s="91"/>
      <c r="C43" s="92"/>
      <c r="D43" s="92"/>
      <c r="E43" s="65" t="s">
        <v>66</v>
      </c>
      <c r="F43" s="65" t="s">
        <v>29</v>
      </c>
      <c r="G43" s="291"/>
      <c r="H43" s="46"/>
      <c r="I43" s="39"/>
      <c r="J43" s="93"/>
      <c r="K43" s="294"/>
      <c r="L43" s="65" t="s">
        <v>66</v>
      </c>
      <c r="M43" s="66" t="s">
        <v>29</v>
      </c>
      <c r="N43" s="94"/>
      <c r="O43" s="94"/>
      <c r="P43" s="95"/>
      <c r="Q43" s="298"/>
    </row>
    <row r="44" spans="1:17" ht="19.5" customHeight="1" thickBot="1">
      <c r="A44" s="70"/>
      <c r="B44" s="70"/>
      <c r="C44" s="70"/>
      <c r="D44" s="70"/>
      <c r="E44" s="72">
        <f>DKB!H51</f>
      </c>
      <c r="F44" s="73">
        <f>DKB!J51</f>
      </c>
      <c r="G44" s="292"/>
      <c r="H44" s="98"/>
      <c r="I44" s="99"/>
      <c r="J44" s="100"/>
      <c r="K44" s="294"/>
      <c r="L44" s="74">
        <f>DKB!V51</f>
      </c>
      <c r="M44" s="75">
        <f>DKB!X51</f>
      </c>
      <c r="N44" s="70"/>
      <c r="Q44" s="70"/>
    </row>
    <row r="45" spans="1:17" ht="12" customHeight="1">
      <c r="A45" s="277" t="s">
        <v>68</v>
      </c>
      <c r="B45" s="265"/>
      <c r="C45" s="265"/>
      <c r="D45" s="279">
        <f>SUM(DKB!J53)</f>
        <v>0</v>
      </c>
      <c r="E45" s="261" t="s">
        <v>29</v>
      </c>
      <c r="F45" s="281" t="s">
        <v>30</v>
      </c>
      <c r="G45" s="259">
        <f>SUM(DKB!K53)</f>
        <v>0</v>
      </c>
      <c r="H45" s="283" t="s">
        <v>31</v>
      </c>
      <c r="I45" s="284"/>
      <c r="J45" s="285"/>
      <c r="K45" s="259">
        <f>SUM(DKB!Y53)</f>
        <v>0</v>
      </c>
      <c r="L45" s="261" t="s">
        <v>30</v>
      </c>
      <c r="M45" s="261" t="s">
        <v>29</v>
      </c>
      <c r="N45" s="263">
        <f>SUM(DKB!X53)</f>
        <v>0</v>
      </c>
      <c r="O45" s="265" t="s">
        <v>68</v>
      </c>
      <c r="P45" s="265"/>
      <c r="Q45" s="266"/>
    </row>
    <row r="46" spans="1:17" ht="12" customHeight="1">
      <c r="A46" s="278"/>
      <c r="B46" s="267"/>
      <c r="C46" s="267"/>
      <c r="D46" s="280"/>
      <c r="E46" s="262"/>
      <c r="F46" s="282"/>
      <c r="G46" s="260"/>
      <c r="H46" s="286"/>
      <c r="I46" s="287"/>
      <c r="J46" s="288"/>
      <c r="K46" s="260"/>
      <c r="L46" s="262"/>
      <c r="M46" s="262"/>
      <c r="N46" s="264"/>
      <c r="O46" s="267"/>
      <c r="P46" s="267"/>
      <c r="Q46" s="268"/>
    </row>
    <row r="47" spans="1:17" ht="24" customHeight="1">
      <c r="A47" s="269" t="s">
        <v>69</v>
      </c>
      <c r="B47" s="270"/>
      <c r="C47" s="270"/>
      <c r="D47" s="101"/>
      <c r="E47" s="271">
        <f>DKB!D54</f>
      </c>
      <c r="F47" s="272"/>
      <c r="G47" s="102">
        <f>DKB!J54</f>
      </c>
      <c r="H47" s="273" t="s">
        <v>35</v>
      </c>
      <c r="I47" s="274"/>
      <c r="J47" s="275"/>
      <c r="K47" s="103">
        <f>DKB!X54</f>
      </c>
      <c r="L47" s="271">
        <f>DKB!R54</f>
      </c>
      <c r="M47" s="272"/>
      <c r="N47" s="104"/>
      <c r="O47" s="270" t="s">
        <v>69</v>
      </c>
      <c r="P47" s="270"/>
      <c r="Q47" s="276"/>
    </row>
    <row r="48" spans="1:17" ht="24" customHeight="1" thickBot="1">
      <c r="A48" s="256" t="s">
        <v>70</v>
      </c>
      <c r="B48" s="257"/>
      <c r="C48" s="257"/>
      <c r="D48" s="105"/>
      <c r="E48" s="106"/>
      <c r="F48" s="107"/>
      <c r="G48" s="108">
        <f>DKB!L54</f>
      </c>
      <c r="H48" s="109">
        <f>DKB!L55</f>
      </c>
      <c r="I48" s="110" t="s">
        <v>34</v>
      </c>
      <c r="J48" s="111">
        <f>DKB!N55</f>
      </c>
      <c r="K48" s="108">
        <f>DKB!N54</f>
      </c>
      <c r="L48" s="112"/>
      <c r="M48" s="113"/>
      <c r="N48" s="114"/>
      <c r="O48" s="257" t="s">
        <v>70</v>
      </c>
      <c r="P48" s="257"/>
      <c r="Q48" s="258"/>
    </row>
  </sheetData>
  <sheetProtection password="F0E5" sheet="1" objects="1" scenarios="1" selectLockedCells="1"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L47:M47"/>
    <mergeCell ref="O47:Q47"/>
    <mergeCell ref="A45:C46"/>
    <mergeCell ref="D45:D46"/>
    <mergeCell ref="E45:E46"/>
    <mergeCell ref="F45:F46"/>
    <mergeCell ref="G45:G46"/>
    <mergeCell ref="H45:J46"/>
    <mergeCell ref="A48:C48"/>
    <mergeCell ref="O48:Q48"/>
    <mergeCell ref="K45:K46"/>
    <mergeCell ref="L45:L46"/>
    <mergeCell ref="M45:M46"/>
    <mergeCell ref="N45:N46"/>
    <mergeCell ref="O45:Q46"/>
    <mergeCell ref="A47:C47"/>
    <mergeCell ref="E47:F47"/>
    <mergeCell ref="H47:J47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SGM</dc:creator>
  <cp:keywords/>
  <dc:description/>
  <cp:lastModifiedBy>Nicki&amp;Stefan</cp:lastModifiedBy>
  <cp:lastPrinted>2015-07-26T16:05:08Z</cp:lastPrinted>
  <dcterms:created xsi:type="dcterms:W3CDTF">2014-09-12T09:41:47Z</dcterms:created>
  <dcterms:modified xsi:type="dcterms:W3CDTF">2015-09-05T10:33:15Z</dcterms:modified>
  <cp:category/>
  <cp:version/>
  <cp:contentType/>
  <cp:contentStatus/>
</cp:coreProperties>
</file>